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cadiem-my.sharepoint.com/personal/gayala_cadiem_com_py/Documents/GAP/GAP internacional/Año 2021/Recursos para Web/"/>
    </mc:Choice>
  </mc:AlternateContent>
  <xr:revisionPtr revIDLastSave="96" documentId="11_C10479B00CC3BAA20D07D55F85C27B3F96307A24" xr6:coauthVersionLast="47" xr6:coauthVersionMax="47" xr10:uidLastSave="{729F54C0-56FD-4572-8D01-44E9CA651A49}"/>
  <bookViews>
    <workbookView xWindow="11400" yWindow="110" windowWidth="7860" windowHeight="10080" xr2:uid="{00000000-000D-0000-FFFF-FFFF00000000}"/>
  </bookViews>
  <sheets>
    <sheet name="Hoja1" sheetId="1" r:id="rId1"/>
  </sheets>
  <definedNames>
    <definedName name="INTERESES">OFFSET(Hoja1!$E$22,0,0,COUNT(Hoja1!$E$22:$E$382),1)</definedName>
    <definedName name="PAGOS">OFFSET(Hoja1!$J$21,0,0,COUNT(Hoja1!$J$21:$J$382),1)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4" i="1" l="1"/>
  <c r="E10" i="1"/>
  <c r="C21" i="1" s="1"/>
  <c r="H21" i="1"/>
  <c r="D21" i="1"/>
  <c r="G21" i="1" s="1"/>
  <c r="J21" i="1" s="1"/>
  <c r="B20" i="1"/>
  <c r="O15" i="1"/>
  <c r="C14" i="1"/>
  <c r="C13" i="1"/>
  <c r="H11" i="1"/>
  <c r="C22" i="1" l="1"/>
  <c r="C23" i="1" s="1"/>
  <c r="E18" i="1"/>
  <c r="H12" i="1"/>
  <c r="F22" i="1" l="1"/>
  <c r="H22" i="1" s="1"/>
  <c r="E22" i="1"/>
  <c r="E23" i="1"/>
  <c r="F23" i="1"/>
  <c r="C24" i="1"/>
  <c r="G22" i="1" l="1"/>
  <c r="H23" i="1"/>
  <c r="G23" i="1"/>
  <c r="F24" i="1"/>
  <c r="E24" i="1"/>
  <c r="C25" i="1"/>
  <c r="J23" i="1" l="1"/>
  <c r="J22" i="1"/>
  <c r="H24" i="1"/>
  <c r="G24" i="1"/>
  <c r="E25" i="1"/>
  <c r="C26" i="1"/>
  <c r="F25" i="1"/>
  <c r="J24" i="1" l="1"/>
  <c r="H25" i="1"/>
  <c r="G25" i="1"/>
  <c r="J25" i="1" s="1"/>
  <c r="F26" i="1"/>
  <c r="E26" i="1"/>
  <c r="C27" i="1"/>
  <c r="H26" i="1" l="1"/>
  <c r="E27" i="1"/>
  <c r="F27" i="1"/>
  <c r="C28" i="1"/>
  <c r="G26" i="1"/>
  <c r="J26" i="1" l="1"/>
  <c r="H27" i="1"/>
  <c r="G27" i="1"/>
  <c r="J27" i="1" s="1"/>
  <c r="F28" i="1"/>
  <c r="E28" i="1"/>
  <c r="C29" i="1"/>
  <c r="H28" i="1" l="1"/>
  <c r="G28" i="1"/>
  <c r="J28" i="1" s="1"/>
  <c r="E29" i="1"/>
  <c r="F29" i="1"/>
  <c r="C30" i="1"/>
  <c r="H29" i="1" l="1"/>
  <c r="F30" i="1"/>
  <c r="E30" i="1"/>
  <c r="C31" i="1"/>
  <c r="G29" i="1"/>
  <c r="J29" i="1" s="1"/>
  <c r="H30" i="1" l="1"/>
  <c r="G30" i="1"/>
  <c r="J30" i="1" s="1"/>
  <c r="E31" i="1"/>
  <c r="C32" i="1"/>
  <c r="F31" i="1"/>
  <c r="H31" i="1" l="1"/>
  <c r="G31" i="1"/>
  <c r="J31" i="1" s="1"/>
  <c r="F32" i="1"/>
  <c r="E32" i="1"/>
  <c r="C33" i="1"/>
  <c r="H32" i="1" l="1"/>
  <c r="G32" i="1"/>
  <c r="J32" i="1" s="1"/>
  <c r="E33" i="1"/>
  <c r="F33" i="1"/>
  <c r="C34" i="1"/>
  <c r="H33" i="1" l="1"/>
  <c r="G33" i="1"/>
  <c r="J33" i="1" s="1"/>
  <c r="F34" i="1"/>
  <c r="E34" i="1"/>
  <c r="C35" i="1"/>
  <c r="H34" i="1" l="1"/>
  <c r="G34" i="1"/>
  <c r="J34" i="1" s="1"/>
  <c r="E35" i="1"/>
  <c r="C36" i="1"/>
  <c r="F35" i="1"/>
  <c r="H35" i="1" l="1"/>
  <c r="F36" i="1"/>
  <c r="E36" i="1"/>
  <c r="C37" i="1"/>
  <c r="G35" i="1"/>
  <c r="J35" i="1" s="1"/>
  <c r="H36" i="1" l="1"/>
  <c r="G36" i="1"/>
  <c r="J36" i="1" s="1"/>
  <c r="E37" i="1"/>
  <c r="F37" i="1"/>
  <c r="C38" i="1"/>
  <c r="H37" i="1" l="1"/>
  <c r="G37" i="1"/>
  <c r="J37" i="1" s="1"/>
  <c r="F38" i="1"/>
  <c r="E38" i="1"/>
  <c r="C39" i="1"/>
  <c r="H38" i="1" l="1"/>
  <c r="G38" i="1"/>
  <c r="J38" i="1" s="1"/>
  <c r="E39" i="1"/>
  <c r="C40" i="1"/>
  <c r="F39" i="1"/>
  <c r="H39" i="1" s="1"/>
  <c r="G39" i="1" l="1"/>
  <c r="J39" i="1" s="1"/>
  <c r="F40" i="1"/>
  <c r="H40" i="1" s="1"/>
  <c r="E40" i="1"/>
  <c r="C41" i="1"/>
  <c r="G40" i="1" l="1"/>
  <c r="J40" i="1" s="1"/>
  <c r="E41" i="1"/>
  <c r="F41" i="1"/>
  <c r="H41" i="1" s="1"/>
  <c r="C42" i="1"/>
  <c r="G41" i="1" l="1"/>
  <c r="J41" i="1" s="1"/>
  <c r="F42" i="1"/>
  <c r="H42" i="1" s="1"/>
  <c r="E42" i="1"/>
  <c r="C43" i="1"/>
  <c r="G42" i="1" l="1"/>
  <c r="J42" i="1" s="1"/>
  <c r="E43" i="1"/>
  <c r="C44" i="1"/>
  <c r="F43" i="1"/>
  <c r="H43" i="1" s="1"/>
  <c r="F44" i="1" l="1"/>
  <c r="H44" i="1" s="1"/>
  <c r="E44" i="1"/>
  <c r="C45" i="1"/>
  <c r="G43" i="1"/>
  <c r="J43" i="1" s="1"/>
  <c r="G44" i="1" l="1"/>
  <c r="J44" i="1" s="1"/>
  <c r="E45" i="1"/>
  <c r="F45" i="1"/>
  <c r="H45" i="1" s="1"/>
  <c r="C46" i="1"/>
  <c r="F46" i="1" l="1"/>
  <c r="H46" i="1" s="1"/>
  <c r="E46" i="1"/>
  <c r="C47" i="1"/>
  <c r="G45" i="1"/>
  <c r="J45" i="1" s="1"/>
  <c r="G46" i="1" l="1"/>
  <c r="J46" i="1" s="1"/>
  <c r="E47" i="1"/>
  <c r="F47" i="1"/>
  <c r="H47" i="1" s="1"/>
  <c r="C48" i="1"/>
  <c r="F48" i="1" l="1"/>
  <c r="H48" i="1" s="1"/>
  <c r="E48" i="1"/>
  <c r="C49" i="1"/>
  <c r="G47" i="1"/>
  <c r="J47" i="1" s="1"/>
  <c r="G48" i="1" l="1"/>
  <c r="J48" i="1" s="1"/>
  <c r="E49" i="1"/>
  <c r="F49" i="1"/>
  <c r="H49" i="1" s="1"/>
  <c r="C50" i="1"/>
  <c r="F50" i="1" l="1"/>
  <c r="H50" i="1" s="1"/>
  <c r="E50" i="1"/>
  <c r="C51" i="1"/>
  <c r="G49" i="1"/>
  <c r="J49" i="1" s="1"/>
  <c r="G50" i="1" l="1"/>
  <c r="J50" i="1" s="1"/>
  <c r="E51" i="1"/>
  <c r="F51" i="1"/>
  <c r="H51" i="1" s="1"/>
  <c r="C52" i="1"/>
  <c r="F52" i="1" l="1"/>
  <c r="H52" i="1" s="1"/>
  <c r="E52" i="1"/>
  <c r="C53" i="1"/>
  <c r="G51" i="1"/>
  <c r="J51" i="1" s="1"/>
  <c r="G52" i="1" l="1"/>
  <c r="J52" i="1" s="1"/>
  <c r="E53" i="1"/>
  <c r="C54" i="1"/>
  <c r="F53" i="1"/>
  <c r="H53" i="1" s="1"/>
  <c r="G53" i="1" l="1"/>
  <c r="J53" i="1" s="1"/>
  <c r="F54" i="1"/>
  <c r="H54" i="1" s="1"/>
  <c r="E54" i="1"/>
  <c r="C55" i="1"/>
  <c r="G54" i="1" l="1"/>
  <c r="J54" i="1" s="1"/>
  <c r="E55" i="1"/>
  <c r="C56" i="1"/>
  <c r="F55" i="1"/>
  <c r="H55" i="1" s="1"/>
  <c r="G55" i="1" l="1"/>
  <c r="J55" i="1" s="1"/>
  <c r="F56" i="1"/>
  <c r="H56" i="1" s="1"/>
  <c r="E56" i="1"/>
  <c r="C57" i="1"/>
  <c r="G56" i="1" l="1"/>
  <c r="J56" i="1" s="1"/>
  <c r="E57" i="1"/>
  <c r="F57" i="1"/>
  <c r="H57" i="1" s="1"/>
  <c r="C58" i="1"/>
  <c r="G57" i="1" l="1"/>
  <c r="J57" i="1" s="1"/>
  <c r="E58" i="1"/>
  <c r="F58" i="1"/>
  <c r="H58" i="1" s="1"/>
  <c r="C59" i="1"/>
  <c r="G58" i="1" l="1"/>
  <c r="J58" i="1" s="1"/>
  <c r="F59" i="1"/>
  <c r="H59" i="1" s="1"/>
  <c r="E59" i="1"/>
  <c r="C60" i="1"/>
  <c r="G59" i="1" l="1"/>
  <c r="J59" i="1" s="1"/>
  <c r="E60" i="1"/>
  <c r="F60" i="1"/>
  <c r="H60" i="1" s="1"/>
  <c r="C61" i="1"/>
  <c r="G60" i="1" l="1"/>
  <c r="J60" i="1" s="1"/>
  <c r="F61" i="1"/>
  <c r="H61" i="1" s="1"/>
  <c r="E61" i="1"/>
  <c r="C62" i="1"/>
  <c r="G61" i="1" l="1"/>
  <c r="J61" i="1" s="1"/>
  <c r="E62" i="1"/>
  <c r="F62" i="1"/>
  <c r="H62" i="1" s="1"/>
  <c r="C63" i="1"/>
  <c r="G62" i="1" l="1"/>
  <c r="J62" i="1" s="1"/>
  <c r="F63" i="1"/>
  <c r="H63" i="1" s="1"/>
  <c r="E63" i="1"/>
  <c r="C64" i="1"/>
  <c r="G63" i="1" l="1"/>
  <c r="J63" i="1" s="1"/>
  <c r="E64" i="1"/>
  <c r="F64" i="1"/>
  <c r="H64" i="1" s="1"/>
  <c r="C65" i="1"/>
  <c r="F65" i="1" l="1"/>
  <c r="H65" i="1" s="1"/>
  <c r="E65" i="1"/>
  <c r="C66" i="1"/>
  <c r="G64" i="1"/>
  <c r="J64" i="1" s="1"/>
  <c r="G65" i="1" l="1"/>
  <c r="J65" i="1" s="1"/>
  <c r="E66" i="1"/>
  <c r="F66" i="1"/>
  <c r="H66" i="1" s="1"/>
  <c r="C67" i="1"/>
  <c r="F67" i="1" l="1"/>
  <c r="H67" i="1" s="1"/>
  <c r="E67" i="1"/>
  <c r="C68" i="1"/>
  <c r="G66" i="1"/>
  <c r="J66" i="1" s="1"/>
  <c r="G67" i="1" l="1"/>
  <c r="J67" i="1" s="1"/>
  <c r="E68" i="1"/>
  <c r="F68" i="1"/>
  <c r="H68" i="1" s="1"/>
  <c r="C69" i="1"/>
  <c r="G68" i="1" l="1"/>
  <c r="J68" i="1" s="1"/>
  <c r="F69" i="1"/>
  <c r="H69" i="1" s="1"/>
  <c r="E69" i="1"/>
  <c r="C70" i="1"/>
  <c r="G69" i="1" l="1"/>
  <c r="J69" i="1" s="1"/>
  <c r="E70" i="1"/>
  <c r="F70" i="1"/>
  <c r="H70" i="1" s="1"/>
  <c r="C71" i="1"/>
  <c r="F71" i="1" l="1"/>
  <c r="H71" i="1" s="1"/>
  <c r="E71" i="1"/>
  <c r="C72" i="1"/>
  <c r="G70" i="1"/>
  <c r="J70" i="1" s="1"/>
  <c r="G71" i="1" l="1"/>
  <c r="J71" i="1" s="1"/>
  <c r="E72" i="1"/>
  <c r="F72" i="1"/>
  <c r="H72" i="1" s="1"/>
  <c r="C73" i="1"/>
  <c r="G72" i="1" l="1"/>
  <c r="J72" i="1" s="1"/>
  <c r="F73" i="1"/>
  <c r="H73" i="1" s="1"/>
  <c r="E73" i="1"/>
  <c r="C74" i="1"/>
  <c r="G73" i="1" l="1"/>
  <c r="J73" i="1" s="1"/>
  <c r="E74" i="1"/>
  <c r="F74" i="1"/>
  <c r="H74" i="1" s="1"/>
  <c r="C75" i="1"/>
  <c r="F75" i="1" l="1"/>
  <c r="H75" i="1" s="1"/>
  <c r="E75" i="1"/>
  <c r="C76" i="1"/>
  <c r="G74" i="1"/>
  <c r="J74" i="1" s="1"/>
  <c r="G75" i="1" l="1"/>
  <c r="J75" i="1" s="1"/>
  <c r="E76" i="1"/>
  <c r="F76" i="1"/>
  <c r="H76" i="1" s="1"/>
  <c r="C77" i="1"/>
  <c r="G76" i="1" l="1"/>
  <c r="J76" i="1" s="1"/>
  <c r="F77" i="1"/>
  <c r="H77" i="1" s="1"/>
  <c r="E77" i="1"/>
  <c r="C78" i="1"/>
  <c r="G77" i="1" l="1"/>
  <c r="J77" i="1" s="1"/>
  <c r="E78" i="1"/>
  <c r="F78" i="1"/>
  <c r="H78" i="1" s="1"/>
  <c r="C79" i="1"/>
  <c r="F79" i="1" l="1"/>
  <c r="H79" i="1" s="1"/>
  <c r="E79" i="1"/>
  <c r="C80" i="1"/>
  <c r="G78" i="1"/>
  <c r="J78" i="1" s="1"/>
  <c r="G79" i="1" l="1"/>
  <c r="J79" i="1" s="1"/>
  <c r="E80" i="1"/>
  <c r="F80" i="1"/>
  <c r="H80" i="1" s="1"/>
  <c r="C81" i="1"/>
  <c r="G80" i="1" l="1"/>
  <c r="J80" i="1" s="1"/>
  <c r="F81" i="1"/>
  <c r="H81" i="1" s="1"/>
  <c r="E81" i="1"/>
  <c r="C82" i="1"/>
  <c r="G81" i="1" l="1"/>
  <c r="E82" i="1"/>
  <c r="F82" i="1"/>
  <c r="H82" i="1" s="1"/>
  <c r="C83" i="1"/>
  <c r="J81" i="1" l="1"/>
  <c r="F83" i="1"/>
  <c r="H83" i="1" s="1"/>
  <c r="E83" i="1"/>
  <c r="C84" i="1"/>
  <c r="G82" i="1"/>
  <c r="J82" i="1" s="1"/>
  <c r="G83" i="1" l="1"/>
  <c r="J83" i="1" s="1"/>
  <c r="E84" i="1"/>
  <c r="F84" i="1"/>
  <c r="H84" i="1" s="1"/>
  <c r="C85" i="1"/>
  <c r="G84" i="1" l="1"/>
  <c r="J84" i="1" s="1"/>
  <c r="F85" i="1"/>
  <c r="H85" i="1" s="1"/>
  <c r="E85" i="1"/>
  <c r="C86" i="1"/>
  <c r="G85" i="1" l="1"/>
  <c r="J85" i="1" s="1"/>
  <c r="E86" i="1"/>
  <c r="F86" i="1"/>
  <c r="H86" i="1" s="1"/>
  <c r="C87" i="1"/>
  <c r="G86" i="1" l="1"/>
  <c r="J86" i="1" s="1"/>
  <c r="F87" i="1"/>
  <c r="H87" i="1" s="1"/>
  <c r="E87" i="1"/>
  <c r="C88" i="1"/>
  <c r="G87" i="1" l="1"/>
  <c r="J87" i="1" s="1"/>
  <c r="E88" i="1"/>
  <c r="F88" i="1"/>
  <c r="H88" i="1" s="1"/>
  <c r="C89" i="1"/>
  <c r="F89" i="1" l="1"/>
  <c r="H89" i="1" s="1"/>
  <c r="E89" i="1"/>
  <c r="C90" i="1"/>
  <c r="G88" i="1"/>
  <c r="J88" i="1" s="1"/>
  <c r="G89" i="1" l="1"/>
  <c r="J89" i="1" s="1"/>
  <c r="E90" i="1"/>
  <c r="F90" i="1"/>
  <c r="H90" i="1" s="1"/>
  <c r="C91" i="1"/>
  <c r="F91" i="1" l="1"/>
  <c r="H91" i="1" s="1"/>
  <c r="E91" i="1"/>
  <c r="C92" i="1"/>
  <c r="G90" i="1"/>
  <c r="J90" i="1" s="1"/>
  <c r="G91" i="1" l="1"/>
  <c r="J91" i="1" s="1"/>
  <c r="E92" i="1"/>
  <c r="F92" i="1"/>
  <c r="H92" i="1" s="1"/>
  <c r="C93" i="1"/>
  <c r="G92" i="1" l="1"/>
  <c r="J92" i="1" s="1"/>
  <c r="F93" i="1"/>
  <c r="H93" i="1" s="1"/>
  <c r="E93" i="1"/>
  <c r="C94" i="1"/>
  <c r="G93" i="1" l="1"/>
  <c r="J93" i="1" s="1"/>
  <c r="E94" i="1"/>
  <c r="F94" i="1"/>
  <c r="H94" i="1" s="1"/>
  <c r="C95" i="1"/>
  <c r="F95" i="1" l="1"/>
  <c r="H95" i="1" s="1"/>
  <c r="E95" i="1"/>
  <c r="C96" i="1"/>
  <c r="G94" i="1"/>
  <c r="J94" i="1" s="1"/>
  <c r="G95" i="1" l="1"/>
  <c r="J95" i="1" s="1"/>
  <c r="E96" i="1"/>
  <c r="F96" i="1"/>
  <c r="H96" i="1" s="1"/>
  <c r="C97" i="1"/>
  <c r="F97" i="1" l="1"/>
  <c r="H97" i="1" s="1"/>
  <c r="E97" i="1"/>
  <c r="C98" i="1"/>
  <c r="G96" i="1"/>
  <c r="J96" i="1" s="1"/>
  <c r="G97" i="1" l="1"/>
  <c r="J97" i="1" s="1"/>
  <c r="E98" i="1"/>
  <c r="F98" i="1"/>
  <c r="H98" i="1" s="1"/>
  <c r="C99" i="1"/>
  <c r="G98" i="1" l="1"/>
  <c r="J98" i="1" s="1"/>
  <c r="F99" i="1"/>
  <c r="H99" i="1" s="1"/>
  <c r="E99" i="1"/>
  <c r="C100" i="1"/>
  <c r="G99" i="1" l="1"/>
  <c r="J99" i="1" s="1"/>
  <c r="E100" i="1"/>
  <c r="F100" i="1"/>
  <c r="H100" i="1" s="1"/>
  <c r="C101" i="1"/>
  <c r="G100" i="1" l="1"/>
  <c r="J100" i="1" s="1"/>
  <c r="F101" i="1"/>
  <c r="H101" i="1" s="1"/>
  <c r="E101" i="1"/>
  <c r="C102" i="1"/>
  <c r="G101" i="1" l="1"/>
  <c r="J101" i="1" s="1"/>
  <c r="E102" i="1"/>
  <c r="F102" i="1"/>
  <c r="H102" i="1" s="1"/>
  <c r="C103" i="1"/>
  <c r="F103" i="1" l="1"/>
  <c r="H103" i="1" s="1"/>
  <c r="E103" i="1"/>
  <c r="C104" i="1"/>
  <c r="G102" i="1"/>
  <c r="J102" i="1" s="1"/>
  <c r="E104" i="1" l="1"/>
  <c r="F104" i="1"/>
  <c r="H104" i="1" s="1"/>
  <c r="C105" i="1"/>
  <c r="G103" i="1"/>
  <c r="J103" i="1" s="1"/>
  <c r="F105" i="1" l="1"/>
  <c r="H105" i="1" s="1"/>
  <c r="E105" i="1"/>
  <c r="C106" i="1"/>
  <c r="G104" i="1"/>
  <c r="J104" i="1" s="1"/>
  <c r="E106" i="1" l="1"/>
  <c r="F106" i="1"/>
  <c r="H106" i="1" s="1"/>
  <c r="C107" i="1"/>
  <c r="G105" i="1"/>
  <c r="J105" i="1" s="1"/>
  <c r="G106" i="1" l="1"/>
  <c r="J106" i="1" s="1"/>
  <c r="F107" i="1"/>
  <c r="H107" i="1" s="1"/>
  <c r="E107" i="1"/>
  <c r="C108" i="1"/>
  <c r="G107" i="1" l="1"/>
  <c r="J107" i="1" s="1"/>
  <c r="E108" i="1"/>
  <c r="F108" i="1"/>
  <c r="H108" i="1" s="1"/>
  <c r="C109" i="1"/>
  <c r="F109" i="1" l="1"/>
  <c r="H109" i="1" s="1"/>
  <c r="E109" i="1"/>
  <c r="C110" i="1"/>
  <c r="G108" i="1"/>
  <c r="J108" i="1" s="1"/>
  <c r="E110" i="1" l="1"/>
  <c r="F110" i="1"/>
  <c r="H110" i="1" s="1"/>
  <c r="C111" i="1"/>
  <c r="G109" i="1"/>
  <c r="J109" i="1" s="1"/>
  <c r="F111" i="1" l="1"/>
  <c r="H111" i="1" s="1"/>
  <c r="E111" i="1"/>
  <c r="C112" i="1"/>
  <c r="G110" i="1"/>
  <c r="J110" i="1" s="1"/>
  <c r="G111" i="1" l="1"/>
  <c r="J111" i="1" s="1"/>
  <c r="E112" i="1"/>
  <c r="F112" i="1"/>
  <c r="H112" i="1" s="1"/>
  <c r="C113" i="1"/>
  <c r="F113" i="1" l="1"/>
  <c r="H113" i="1" s="1"/>
  <c r="E113" i="1"/>
  <c r="C114" i="1"/>
  <c r="G112" i="1"/>
  <c r="J112" i="1" s="1"/>
  <c r="G113" i="1" l="1"/>
  <c r="J113" i="1" s="1"/>
  <c r="E114" i="1"/>
  <c r="F114" i="1"/>
  <c r="H114" i="1" s="1"/>
  <c r="C115" i="1"/>
  <c r="F115" i="1" l="1"/>
  <c r="H115" i="1" s="1"/>
  <c r="E115" i="1"/>
  <c r="C116" i="1"/>
  <c r="G114" i="1"/>
  <c r="J114" i="1" s="1"/>
  <c r="E116" i="1" l="1"/>
  <c r="F116" i="1"/>
  <c r="H116" i="1" s="1"/>
  <c r="C117" i="1"/>
  <c r="G115" i="1"/>
  <c r="J115" i="1" s="1"/>
  <c r="F117" i="1" l="1"/>
  <c r="H117" i="1" s="1"/>
  <c r="E117" i="1"/>
  <c r="C118" i="1"/>
  <c r="G116" i="1"/>
  <c r="J116" i="1" s="1"/>
  <c r="G117" i="1" l="1"/>
  <c r="J117" i="1" s="1"/>
  <c r="E118" i="1"/>
  <c r="F118" i="1"/>
  <c r="H118" i="1" s="1"/>
  <c r="C119" i="1"/>
  <c r="G118" i="1" l="1"/>
  <c r="J118" i="1" s="1"/>
  <c r="F119" i="1"/>
  <c r="H119" i="1" s="1"/>
  <c r="E119" i="1"/>
  <c r="C120" i="1"/>
  <c r="G119" i="1" l="1"/>
  <c r="J119" i="1" s="1"/>
  <c r="E120" i="1"/>
  <c r="F120" i="1"/>
  <c r="H120" i="1" s="1"/>
  <c r="C121" i="1"/>
  <c r="G120" i="1" l="1"/>
  <c r="J120" i="1" s="1"/>
  <c r="F121" i="1"/>
  <c r="H121" i="1" s="1"/>
  <c r="E121" i="1"/>
  <c r="C122" i="1"/>
  <c r="E122" i="1" l="1"/>
  <c r="F122" i="1"/>
  <c r="H122" i="1" s="1"/>
  <c r="C123" i="1"/>
  <c r="G121" i="1"/>
  <c r="J121" i="1" s="1"/>
  <c r="F123" i="1" l="1"/>
  <c r="H123" i="1" s="1"/>
  <c r="E123" i="1"/>
  <c r="C124" i="1"/>
  <c r="G122" i="1"/>
  <c r="J122" i="1" s="1"/>
  <c r="E124" i="1" l="1"/>
  <c r="F124" i="1"/>
  <c r="H124" i="1" s="1"/>
  <c r="C125" i="1"/>
  <c r="G123" i="1"/>
  <c r="J123" i="1" s="1"/>
  <c r="G124" i="1" l="1"/>
  <c r="J124" i="1" s="1"/>
  <c r="F125" i="1"/>
  <c r="H125" i="1" s="1"/>
  <c r="E125" i="1"/>
  <c r="C126" i="1"/>
  <c r="G125" i="1" l="1"/>
  <c r="J125" i="1" s="1"/>
  <c r="E126" i="1"/>
  <c r="F126" i="1"/>
  <c r="H126" i="1" s="1"/>
  <c r="C127" i="1"/>
  <c r="F127" i="1" l="1"/>
  <c r="H127" i="1" s="1"/>
  <c r="E127" i="1"/>
  <c r="C128" i="1"/>
  <c r="G126" i="1"/>
  <c r="J126" i="1" s="1"/>
  <c r="G127" i="1" l="1"/>
  <c r="J127" i="1" s="1"/>
  <c r="E128" i="1"/>
  <c r="F128" i="1"/>
  <c r="H128" i="1" s="1"/>
  <c r="C129" i="1"/>
  <c r="G128" i="1" l="1"/>
  <c r="J128" i="1" s="1"/>
  <c r="F129" i="1"/>
  <c r="H129" i="1" s="1"/>
  <c r="E129" i="1"/>
  <c r="C130" i="1"/>
  <c r="G129" i="1" l="1"/>
  <c r="J129" i="1" s="1"/>
  <c r="E130" i="1"/>
  <c r="F130" i="1"/>
  <c r="H130" i="1" s="1"/>
  <c r="C131" i="1"/>
  <c r="G130" i="1" l="1"/>
  <c r="J130" i="1" s="1"/>
  <c r="F131" i="1"/>
  <c r="H131" i="1" s="1"/>
  <c r="E131" i="1"/>
  <c r="C132" i="1"/>
  <c r="G131" i="1" l="1"/>
  <c r="J131" i="1" s="1"/>
  <c r="E132" i="1"/>
  <c r="F132" i="1"/>
  <c r="H132" i="1" s="1"/>
  <c r="C133" i="1"/>
  <c r="G132" i="1" l="1"/>
  <c r="J132" i="1" s="1"/>
  <c r="F133" i="1"/>
  <c r="H133" i="1" s="1"/>
  <c r="E133" i="1"/>
  <c r="C134" i="1"/>
  <c r="G133" i="1" l="1"/>
  <c r="J133" i="1" s="1"/>
  <c r="E134" i="1"/>
  <c r="F134" i="1"/>
  <c r="H134" i="1" s="1"/>
  <c r="C135" i="1"/>
  <c r="F135" i="1" l="1"/>
  <c r="H135" i="1" s="1"/>
  <c r="E135" i="1"/>
  <c r="C136" i="1"/>
  <c r="G134" i="1"/>
  <c r="J134" i="1" s="1"/>
  <c r="G135" i="1" l="1"/>
  <c r="J135" i="1" s="1"/>
  <c r="E136" i="1"/>
  <c r="F136" i="1"/>
  <c r="H136" i="1" s="1"/>
  <c r="C137" i="1"/>
  <c r="F137" i="1" l="1"/>
  <c r="H137" i="1" s="1"/>
  <c r="E137" i="1"/>
  <c r="C138" i="1"/>
  <c r="G136" i="1"/>
  <c r="J136" i="1" s="1"/>
  <c r="G137" i="1" l="1"/>
  <c r="J137" i="1" s="1"/>
  <c r="E138" i="1"/>
  <c r="F138" i="1"/>
  <c r="H138" i="1" s="1"/>
  <c r="C139" i="1"/>
  <c r="F139" i="1" l="1"/>
  <c r="H139" i="1" s="1"/>
  <c r="E139" i="1"/>
  <c r="C140" i="1"/>
  <c r="G138" i="1"/>
  <c r="J138" i="1" s="1"/>
  <c r="G139" i="1" l="1"/>
  <c r="J139" i="1" s="1"/>
  <c r="E140" i="1"/>
  <c r="F140" i="1"/>
  <c r="H140" i="1" s="1"/>
  <c r="C141" i="1"/>
  <c r="G140" i="1" l="1"/>
  <c r="J140" i="1" s="1"/>
  <c r="F141" i="1"/>
  <c r="H141" i="1" s="1"/>
  <c r="E141" i="1"/>
  <c r="C142" i="1"/>
  <c r="G141" i="1" l="1"/>
  <c r="J141" i="1" s="1"/>
  <c r="E142" i="1"/>
  <c r="F142" i="1"/>
  <c r="H142" i="1" s="1"/>
  <c r="C143" i="1"/>
  <c r="G142" i="1" l="1"/>
  <c r="J142" i="1" s="1"/>
  <c r="F143" i="1"/>
  <c r="H143" i="1" s="1"/>
  <c r="E143" i="1"/>
  <c r="C144" i="1"/>
  <c r="G143" i="1" l="1"/>
  <c r="J143" i="1" s="1"/>
  <c r="E144" i="1"/>
  <c r="F144" i="1"/>
  <c r="H144" i="1" s="1"/>
  <c r="C145" i="1"/>
  <c r="G144" i="1" l="1"/>
  <c r="J144" i="1" s="1"/>
  <c r="F145" i="1"/>
  <c r="H145" i="1" s="1"/>
  <c r="E145" i="1"/>
  <c r="C146" i="1"/>
  <c r="G145" i="1" l="1"/>
  <c r="J145" i="1" s="1"/>
  <c r="E146" i="1"/>
  <c r="F146" i="1"/>
  <c r="H146" i="1" s="1"/>
  <c r="C147" i="1"/>
  <c r="G146" i="1" l="1"/>
  <c r="J146" i="1" s="1"/>
  <c r="F147" i="1"/>
  <c r="H147" i="1" s="1"/>
  <c r="E147" i="1"/>
  <c r="C148" i="1"/>
  <c r="G147" i="1" l="1"/>
  <c r="J147" i="1" s="1"/>
  <c r="E148" i="1"/>
  <c r="F148" i="1"/>
  <c r="H148" i="1" s="1"/>
  <c r="C149" i="1"/>
  <c r="F149" i="1" l="1"/>
  <c r="H149" i="1" s="1"/>
  <c r="E149" i="1"/>
  <c r="C150" i="1"/>
  <c r="G148" i="1"/>
  <c r="J148" i="1" s="1"/>
  <c r="G149" i="1" l="1"/>
  <c r="J149" i="1" s="1"/>
  <c r="E150" i="1"/>
  <c r="F150" i="1"/>
  <c r="H150" i="1" s="1"/>
  <c r="C151" i="1"/>
  <c r="F151" i="1" l="1"/>
  <c r="H151" i="1" s="1"/>
  <c r="E151" i="1"/>
  <c r="C152" i="1"/>
  <c r="G150" i="1"/>
  <c r="J150" i="1" s="1"/>
  <c r="G151" i="1" l="1"/>
  <c r="J151" i="1" s="1"/>
  <c r="E152" i="1"/>
  <c r="F152" i="1"/>
  <c r="H152" i="1" s="1"/>
  <c r="C153" i="1"/>
  <c r="F153" i="1" l="1"/>
  <c r="H153" i="1" s="1"/>
  <c r="E153" i="1"/>
  <c r="C154" i="1"/>
  <c r="G152" i="1"/>
  <c r="J152" i="1" s="1"/>
  <c r="G153" i="1" l="1"/>
  <c r="J153" i="1" s="1"/>
  <c r="E154" i="1"/>
  <c r="F154" i="1"/>
  <c r="H154" i="1" s="1"/>
  <c r="C155" i="1"/>
  <c r="F155" i="1" l="1"/>
  <c r="H155" i="1" s="1"/>
  <c r="E155" i="1"/>
  <c r="C156" i="1"/>
  <c r="G154" i="1"/>
  <c r="J154" i="1" s="1"/>
  <c r="G155" i="1" l="1"/>
  <c r="J155" i="1" s="1"/>
  <c r="E156" i="1"/>
  <c r="F156" i="1"/>
  <c r="H156" i="1" s="1"/>
  <c r="C157" i="1"/>
  <c r="F157" i="1" l="1"/>
  <c r="H157" i="1" s="1"/>
  <c r="E157" i="1"/>
  <c r="C158" i="1"/>
  <c r="G156" i="1"/>
  <c r="J156" i="1" s="1"/>
  <c r="E158" i="1" l="1"/>
  <c r="F158" i="1"/>
  <c r="H158" i="1" s="1"/>
  <c r="C159" i="1"/>
  <c r="G157" i="1"/>
  <c r="J157" i="1" s="1"/>
  <c r="G158" i="1" l="1"/>
  <c r="J158" i="1" s="1"/>
  <c r="F159" i="1"/>
  <c r="H159" i="1" s="1"/>
  <c r="E159" i="1"/>
  <c r="C160" i="1"/>
  <c r="G159" i="1" l="1"/>
  <c r="J159" i="1" s="1"/>
  <c r="E160" i="1"/>
  <c r="F160" i="1"/>
  <c r="H160" i="1" s="1"/>
  <c r="C161" i="1"/>
  <c r="F161" i="1" l="1"/>
  <c r="H161" i="1" s="1"/>
  <c r="E161" i="1"/>
  <c r="C162" i="1"/>
  <c r="G160" i="1"/>
  <c r="J160" i="1" s="1"/>
  <c r="G161" i="1" l="1"/>
  <c r="J161" i="1" s="1"/>
  <c r="E162" i="1"/>
  <c r="F162" i="1"/>
  <c r="H162" i="1" s="1"/>
  <c r="C163" i="1"/>
  <c r="F163" i="1" l="1"/>
  <c r="H163" i="1" s="1"/>
  <c r="E163" i="1"/>
  <c r="C164" i="1"/>
  <c r="G162" i="1"/>
  <c r="J162" i="1" s="1"/>
  <c r="G163" i="1" l="1"/>
  <c r="J163" i="1" s="1"/>
  <c r="E164" i="1"/>
  <c r="F164" i="1"/>
  <c r="H164" i="1" s="1"/>
  <c r="C165" i="1"/>
  <c r="F165" i="1" l="1"/>
  <c r="H165" i="1" s="1"/>
  <c r="E165" i="1"/>
  <c r="C166" i="1"/>
  <c r="G164" i="1"/>
  <c r="J164" i="1" s="1"/>
  <c r="E166" i="1" l="1"/>
  <c r="F166" i="1"/>
  <c r="H166" i="1" s="1"/>
  <c r="C167" i="1"/>
  <c r="G165" i="1"/>
  <c r="J165" i="1" s="1"/>
  <c r="F167" i="1" l="1"/>
  <c r="H167" i="1" s="1"/>
  <c r="E167" i="1"/>
  <c r="C168" i="1"/>
  <c r="G166" i="1"/>
  <c r="J166" i="1" s="1"/>
  <c r="E168" i="1" l="1"/>
  <c r="F168" i="1"/>
  <c r="H168" i="1" s="1"/>
  <c r="C169" i="1"/>
  <c r="G167" i="1"/>
  <c r="J167" i="1" s="1"/>
  <c r="F169" i="1" l="1"/>
  <c r="H169" i="1" s="1"/>
  <c r="E169" i="1"/>
  <c r="C170" i="1"/>
  <c r="G168" i="1"/>
  <c r="J168" i="1" s="1"/>
  <c r="G169" i="1" l="1"/>
  <c r="J169" i="1" s="1"/>
  <c r="E170" i="1"/>
  <c r="F170" i="1"/>
  <c r="H170" i="1" s="1"/>
  <c r="C171" i="1"/>
  <c r="F171" i="1" l="1"/>
  <c r="H171" i="1" s="1"/>
  <c r="E171" i="1"/>
  <c r="C172" i="1"/>
  <c r="G170" i="1"/>
  <c r="J170" i="1" s="1"/>
  <c r="G171" i="1" l="1"/>
  <c r="J171" i="1" s="1"/>
  <c r="E172" i="1"/>
  <c r="F172" i="1"/>
  <c r="H172" i="1" s="1"/>
  <c r="C173" i="1"/>
  <c r="F173" i="1" l="1"/>
  <c r="H173" i="1" s="1"/>
  <c r="E173" i="1"/>
  <c r="C174" i="1"/>
  <c r="G172" i="1"/>
  <c r="J172" i="1" s="1"/>
  <c r="E174" i="1" l="1"/>
  <c r="F174" i="1"/>
  <c r="H174" i="1" s="1"/>
  <c r="C175" i="1"/>
  <c r="G173" i="1"/>
  <c r="J173" i="1" s="1"/>
  <c r="G174" i="1" l="1"/>
  <c r="J174" i="1" s="1"/>
  <c r="F175" i="1"/>
  <c r="H175" i="1" s="1"/>
  <c r="E175" i="1"/>
  <c r="C176" i="1"/>
  <c r="G175" i="1" l="1"/>
  <c r="J175" i="1" s="1"/>
  <c r="E176" i="1"/>
  <c r="F176" i="1"/>
  <c r="H176" i="1" s="1"/>
  <c r="C177" i="1"/>
  <c r="F177" i="1" l="1"/>
  <c r="H177" i="1" s="1"/>
  <c r="E177" i="1"/>
  <c r="C178" i="1"/>
  <c r="G176" i="1"/>
  <c r="J176" i="1" s="1"/>
  <c r="E178" i="1" l="1"/>
  <c r="F178" i="1"/>
  <c r="H178" i="1" s="1"/>
  <c r="C179" i="1"/>
  <c r="G177" i="1"/>
  <c r="J177" i="1" s="1"/>
  <c r="F179" i="1" l="1"/>
  <c r="H179" i="1" s="1"/>
  <c r="E179" i="1"/>
  <c r="C180" i="1"/>
  <c r="G178" i="1"/>
  <c r="J178" i="1" s="1"/>
  <c r="G179" i="1" l="1"/>
  <c r="J179" i="1" s="1"/>
  <c r="E180" i="1"/>
  <c r="F180" i="1"/>
  <c r="H180" i="1" s="1"/>
  <c r="C181" i="1"/>
  <c r="F181" i="1" l="1"/>
  <c r="H181" i="1" s="1"/>
  <c r="E181" i="1"/>
  <c r="C182" i="1"/>
  <c r="G180" i="1"/>
  <c r="J180" i="1" s="1"/>
  <c r="G181" i="1" l="1"/>
  <c r="J181" i="1" s="1"/>
  <c r="E182" i="1"/>
  <c r="F182" i="1"/>
  <c r="H182" i="1" s="1"/>
  <c r="C183" i="1"/>
  <c r="F183" i="1" l="1"/>
  <c r="H183" i="1" s="1"/>
  <c r="E183" i="1"/>
  <c r="C184" i="1"/>
  <c r="G182" i="1"/>
  <c r="J182" i="1" s="1"/>
  <c r="G183" i="1" l="1"/>
  <c r="J183" i="1" s="1"/>
  <c r="E184" i="1"/>
  <c r="F184" i="1"/>
  <c r="H184" i="1" s="1"/>
  <c r="C185" i="1"/>
  <c r="F185" i="1" l="1"/>
  <c r="H185" i="1" s="1"/>
  <c r="E185" i="1"/>
  <c r="C186" i="1"/>
  <c r="G184" i="1"/>
  <c r="J184" i="1" s="1"/>
  <c r="G185" i="1" l="1"/>
  <c r="J185" i="1" s="1"/>
  <c r="E186" i="1"/>
  <c r="F186" i="1"/>
  <c r="H186" i="1" s="1"/>
  <c r="C187" i="1"/>
  <c r="G186" i="1" l="1"/>
  <c r="J186" i="1" s="1"/>
  <c r="F187" i="1"/>
  <c r="H187" i="1" s="1"/>
  <c r="E187" i="1"/>
  <c r="C188" i="1"/>
  <c r="G187" i="1" l="1"/>
  <c r="J187" i="1" s="1"/>
  <c r="E188" i="1"/>
  <c r="F188" i="1"/>
  <c r="H188" i="1" s="1"/>
  <c r="C189" i="1"/>
  <c r="G188" i="1" l="1"/>
  <c r="J188" i="1" s="1"/>
  <c r="F189" i="1"/>
  <c r="H189" i="1" s="1"/>
  <c r="E189" i="1"/>
  <c r="C190" i="1"/>
  <c r="G189" i="1" l="1"/>
  <c r="J189" i="1" s="1"/>
  <c r="E190" i="1"/>
  <c r="F190" i="1"/>
  <c r="H190" i="1" s="1"/>
  <c r="C191" i="1"/>
  <c r="F191" i="1" l="1"/>
  <c r="H191" i="1" s="1"/>
  <c r="E191" i="1"/>
  <c r="C192" i="1"/>
  <c r="G190" i="1"/>
  <c r="J190" i="1" s="1"/>
  <c r="G191" i="1" l="1"/>
  <c r="J191" i="1" s="1"/>
  <c r="E192" i="1"/>
  <c r="F192" i="1"/>
  <c r="H192" i="1" s="1"/>
  <c r="C193" i="1"/>
  <c r="F193" i="1" l="1"/>
  <c r="H193" i="1" s="1"/>
  <c r="E193" i="1"/>
  <c r="C194" i="1"/>
  <c r="G192" i="1"/>
  <c r="J192" i="1" s="1"/>
  <c r="E194" i="1" l="1"/>
  <c r="F194" i="1"/>
  <c r="H194" i="1" s="1"/>
  <c r="C195" i="1"/>
  <c r="G193" i="1"/>
  <c r="J193" i="1" s="1"/>
  <c r="G194" i="1" l="1"/>
  <c r="J194" i="1" s="1"/>
  <c r="F195" i="1"/>
  <c r="H195" i="1" s="1"/>
  <c r="E195" i="1"/>
  <c r="C196" i="1"/>
  <c r="G195" i="1" l="1"/>
  <c r="J195" i="1" s="1"/>
  <c r="E196" i="1"/>
  <c r="F196" i="1"/>
  <c r="H196" i="1" s="1"/>
  <c r="C197" i="1"/>
  <c r="F197" i="1" l="1"/>
  <c r="H197" i="1" s="1"/>
  <c r="E197" i="1"/>
  <c r="C198" i="1"/>
  <c r="G196" i="1"/>
  <c r="J196" i="1" s="1"/>
  <c r="G197" i="1" l="1"/>
  <c r="J197" i="1" s="1"/>
  <c r="E198" i="1"/>
  <c r="F198" i="1"/>
  <c r="H198" i="1" s="1"/>
  <c r="C199" i="1"/>
  <c r="G198" i="1" l="1"/>
  <c r="J198" i="1" s="1"/>
  <c r="F199" i="1"/>
  <c r="H199" i="1" s="1"/>
  <c r="E199" i="1"/>
  <c r="C200" i="1"/>
  <c r="G199" i="1" l="1"/>
  <c r="J199" i="1" s="1"/>
  <c r="E200" i="1"/>
  <c r="F200" i="1"/>
  <c r="H200" i="1" s="1"/>
  <c r="C201" i="1"/>
  <c r="G200" i="1" l="1"/>
  <c r="J200" i="1" s="1"/>
  <c r="F201" i="1"/>
  <c r="H201" i="1" s="1"/>
  <c r="E201" i="1"/>
  <c r="C202" i="1"/>
  <c r="E202" i="1" l="1"/>
  <c r="F202" i="1"/>
  <c r="H202" i="1" s="1"/>
  <c r="C203" i="1"/>
  <c r="G201" i="1"/>
  <c r="J201" i="1" s="1"/>
  <c r="G202" i="1" l="1"/>
  <c r="J202" i="1" s="1"/>
  <c r="F203" i="1"/>
  <c r="H203" i="1" s="1"/>
  <c r="E203" i="1"/>
  <c r="C204" i="1"/>
  <c r="G203" i="1" l="1"/>
  <c r="J203" i="1" s="1"/>
  <c r="E204" i="1"/>
  <c r="F204" i="1"/>
  <c r="H204" i="1" s="1"/>
  <c r="C205" i="1"/>
  <c r="F205" i="1" l="1"/>
  <c r="H205" i="1" s="1"/>
  <c r="E205" i="1"/>
  <c r="C206" i="1"/>
  <c r="G204" i="1"/>
  <c r="J204" i="1" s="1"/>
  <c r="G205" i="1" l="1"/>
  <c r="J205" i="1" s="1"/>
  <c r="E206" i="1"/>
  <c r="F206" i="1"/>
  <c r="H206" i="1" s="1"/>
  <c r="C207" i="1"/>
  <c r="G206" i="1" l="1"/>
  <c r="J206" i="1" s="1"/>
  <c r="F207" i="1"/>
  <c r="H207" i="1" s="1"/>
  <c r="E207" i="1"/>
  <c r="C208" i="1"/>
  <c r="G207" i="1" l="1"/>
  <c r="J207" i="1" s="1"/>
  <c r="E208" i="1"/>
  <c r="F208" i="1"/>
  <c r="H208" i="1" s="1"/>
  <c r="C209" i="1"/>
  <c r="G208" i="1" l="1"/>
  <c r="J208" i="1" s="1"/>
  <c r="F209" i="1"/>
  <c r="H209" i="1" s="1"/>
  <c r="E209" i="1"/>
  <c r="C210" i="1"/>
  <c r="G209" i="1" l="1"/>
  <c r="J209" i="1" s="1"/>
  <c r="E210" i="1"/>
  <c r="F210" i="1"/>
  <c r="H210" i="1" s="1"/>
  <c r="C211" i="1"/>
  <c r="G210" i="1" l="1"/>
  <c r="J210" i="1" s="1"/>
  <c r="F211" i="1"/>
  <c r="H211" i="1" s="1"/>
  <c r="E211" i="1"/>
  <c r="C212" i="1"/>
  <c r="G211" i="1" l="1"/>
  <c r="J211" i="1" s="1"/>
  <c r="E212" i="1"/>
  <c r="F212" i="1"/>
  <c r="H212" i="1" s="1"/>
  <c r="C213" i="1"/>
  <c r="G212" i="1" l="1"/>
  <c r="J212" i="1" s="1"/>
  <c r="F213" i="1"/>
  <c r="H213" i="1" s="1"/>
  <c r="E213" i="1"/>
  <c r="C214" i="1"/>
  <c r="G213" i="1" l="1"/>
  <c r="J213" i="1" s="1"/>
  <c r="E214" i="1"/>
  <c r="F214" i="1"/>
  <c r="H214" i="1" s="1"/>
  <c r="C215" i="1"/>
  <c r="F215" i="1" l="1"/>
  <c r="H215" i="1" s="1"/>
  <c r="E215" i="1"/>
  <c r="C216" i="1"/>
  <c r="G214" i="1"/>
  <c r="J214" i="1" s="1"/>
  <c r="E216" i="1" l="1"/>
  <c r="F216" i="1"/>
  <c r="H216" i="1" s="1"/>
  <c r="C217" i="1"/>
  <c r="G215" i="1"/>
  <c r="J215" i="1" s="1"/>
  <c r="G216" i="1" l="1"/>
  <c r="J216" i="1" s="1"/>
  <c r="F217" i="1"/>
  <c r="H217" i="1" s="1"/>
  <c r="E217" i="1"/>
  <c r="C218" i="1"/>
  <c r="G217" i="1" l="1"/>
  <c r="J217" i="1" s="1"/>
  <c r="E218" i="1"/>
  <c r="F218" i="1"/>
  <c r="H218" i="1" s="1"/>
  <c r="C219" i="1"/>
  <c r="G218" i="1" l="1"/>
  <c r="J218" i="1" s="1"/>
  <c r="F219" i="1"/>
  <c r="H219" i="1" s="1"/>
  <c r="E219" i="1"/>
  <c r="C220" i="1"/>
  <c r="G219" i="1" l="1"/>
  <c r="J219" i="1" s="1"/>
  <c r="E220" i="1"/>
  <c r="F220" i="1"/>
  <c r="H220" i="1" s="1"/>
  <c r="C221" i="1"/>
  <c r="G220" i="1" l="1"/>
  <c r="J220" i="1" s="1"/>
  <c r="F221" i="1"/>
  <c r="H221" i="1" s="1"/>
  <c r="E221" i="1"/>
  <c r="C222" i="1"/>
  <c r="G221" i="1" l="1"/>
  <c r="J221" i="1" s="1"/>
  <c r="E222" i="1"/>
  <c r="F222" i="1"/>
  <c r="H222" i="1" s="1"/>
  <c r="C223" i="1"/>
  <c r="G222" i="1" l="1"/>
  <c r="J222" i="1" s="1"/>
  <c r="F223" i="1"/>
  <c r="H223" i="1" s="1"/>
  <c r="E223" i="1"/>
  <c r="C224" i="1"/>
  <c r="G223" i="1" l="1"/>
  <c r="J223" i="1" s="1"/>
  <c r="E224" i="1"/>
  <c r="F224" i="1"/>
  <c r="H224" i="1" s="1"/>
  <c r="C225" i="1"/>
  <c r="G224" i="1" l="1"/>
  <c r="J224" i="1" s="1"/>
  <c r="F225" i="1"/>
  <c r="H225" i="1" s="1"/>
  <c r="E225" i="1"/>
  <c r="C226" i="1"/>
  <c r="G225" i="1" l="1"/>
  <c r="J225" i="1" s="1"/>
  <c r="E226" i="1"/>
  <c r="F226" i="1"/>
  <c r="H226" i="1" s="1"/>
  <c r="C227" i="1"/>
  <c r="F227" i="1" l="1"/>
  <c r="H227" i="1" s="1"/>
  <c r="E227" i="1"/>
  <c r="C228" i="1"/>
  <c r="G226" i="1"/>
  <c r="J226" i="1" s="1"/>
  <c r="G227" i="1" l="1"/>
  <c r="J227" i="1" s="1"/>
  <c r="E228" i="1"/>
  <c r="F228" i="1"/>
  <c r="H228" i="1" s="1"/>
  <c r="C229" i="1"/>
  <c r="F229" i="1" l="1"/>
  <c r="H229" i="1" s="1"/>
  <c r="E229" i="1"/>
  <c r="C230" i="1"/>
  <c r="G228" i="1"/>
  <c r="J228" i="1" s="1"/>
  <c r="G229" i="1" l="1"/>
  <c r="J229" i="1" s="1"/>
  <c r="E230" i="1"/>
  <c r="F230" i="1"/>
  <c r="H230" i="1" s="1"/>
  <c r="C231" i="1"/>
  <c r="F231" i="1" l="1"/>
  <c r="H231" i="1" s="1"/>
  <c r="E231" i="1"/>
  <c r="C232" i="1"/>
  <c r="G230" i="1"/>
  <c r="J230" i="1" s="1"/>
  <c r="G231" i="1" l="1"/>
  <c r="J231" i="1" s="1"/>
  <c r="E232" i="1"/>
  <c r="F232" i="1"/>
  <c r="H232" i="1" s="1"/>
  <c r="C233" i="1"/>
  <c r="F233" i="1" l="1"/>
  <c r="H233" i="1" s="1"/>
  <c r="E233" i="1"/>
  <c r="C234" i="1"/>
  <c r="G232" i="1"/>
  <c r="J232" i="1" s="1"/>
  <c r="G233" i="1" l="1"/>
  <c r="J233" i="1" s="1"/>
  <c r="E234" i="1"/>
  <c r="F234" i="1"/>
  <c r="H234" i="1" s="1"/>
  <c r="C235" i="1"/>
  <c r="F235" i="1" l="1"/>
  <c r="H235" i="1" s="1"/>
  <c r="E235" i="1"/>
  <c r="C236" i="1"/>
  <c r="G234" i="1"/>
  <c r="J234" i="1" s="1"/>
  <c r="G235" i="1" l="1"/>
  <c r="J235" i="1" s="1"/>
  <c r="E236" i="1"/>
  <c r="F236" i="1"/>
  <c r="H236" i="1" s="1"/>
  <c r="C237" i="1"/>
  <c r="G236" i="1" l="1"/>
  <c r="J236" i="1" s="1"/>
  <c r="F237" i="1"/>
  <c r="H237" i="1" s="1"/>
  <c r="E237" i="1"/>
  <c r="C238" i="1"/>
  <c r="G237" i="1" l="1"/>
  <c r="J237" i="1" s="1"/>
  <c r="E238" i="1"/>
  <c r="F238" i="1"/>
  <c r="H238" i="1" s="1"/>
  <c r="C239" i="1"/>
  <c r="G238" i="1" l="1"/>
  <c r="J238" i="1" s="1"/>
  <c r="F239" i="1"/>
  <c r="H239" i="1" s="1"/>
  <c r="E239" i="1"/>
  <c r="C240" i="1"/>
  <c r="G239" i="1" l="1"/>
  <c r="J239" i="1" s="1"/>
  <c r="E240" i="1"/>
  <c r="F240" i="1"/>
  <c r="H240" i="1" s="1"/>
  <c r="C241" i="1"/>
  <c r="F241" i="1" l="1"/>
  <c r="H241" i="1" s="1"/>
  <c r="E241" i="1"/>
  <c r="C242" i="1"/>
  <c r="G240" i="1"/>
  <c r="J240" i="1" s="1"/>
  <c r="G241" i="1" l="1"/>
  <c r="J241" i="1" s="1"/>
  <c r="F242" i="1"/>
  <c r="H242" i="1" s="1"/>
  <c r="E242" i="1"/>
  <c r="C243" i="1"/>
  <c r="G242" i="1" l="1"/>
  <c r="J242" i="1" s="1"/>
  <c r="F243" i="1"/>
  <c r="H243" i="1" s="1"/>
  <c r="E243" i="1"/>
  <c r="C244" i="1"/>
  <c r="G243" i="1" l="1"/>
  <c r="J243" i="1" s="1"/>
  <c r="F244" i="1"/>
  <c r="H244" i="1" s="1"/>
  <c r="E244" i="1"/>
  <c r="C245" i="1"/>
  <c r="G244" i="1" l="1"/>
  <c r="J244" i="1" s="1"/>
  <c r="F245" i="1"/>
  <c r="H245" i="1" s="1"/>
  <c r="E245" i="1"/>
  <c r="C246" i="1"/>
  <c r="G245" i="1" l="1"/>
  <c r="J245" i="1" s="1"/>
  <c r="F246" i="1"/>
  <c r="H246" i="1" s="1"/>
  <c r="E246" i="1"/>
  <c r="C247" i="1"/>
  <c r="G246" i="1" l="1"/>
  <c r="J246" i="1" s="1"/>
  <c r="F247" i="1"/>
  <c r="H247" i="1" s="1"/>
  <c r="E247" i="1"/>
  <c r="C248" i="1"/>
  <c r="G247" i="1" l="1"/>
  <c r="J247" i="1" s="1"/>
  <c r="F248" i="1"/>
  <c r="H248" i="1" s="1"/>
  <c r="E248" i="1"/>
  <c r="C249" i="1"/>
  <c r="G248" i="1" l="1"/>
  <c r="J248" i="1" s="1"/>
  <c r="F249" i="1"/>
  <c r="H249" i="1" s="1"/>
  <c r="E249" i="1"/>
  <c r="C250" i="1"/>
  <c r="F250" i="1" l="1"/>
  <c r="H250" i="1" s="1"/>
  <c r="E250" i="1"/>
  <c r="C251" i="1"/>
  <c r="G249" i="1"/>
  <c r="J249" i="1" s="1"/>
  <c r="G250" i="1" l="1"/>
  <c r="J250" i="1" s="1"/>
  <c r="F251" i="1"/>
  <c r="H251" i="1" s="1"/>
  <c r="E251" i="1"/>
  <c r="C252" i="1"/>
  <c r="G251" i="1" l="1"/>
  <c r="J251" i="1" s="1"/>
  <c r="F252" i="1"/>
  <c r="H252" i="1" s="1"/>
  <c r="E252" i="1"/>
  <c r="C253" i="1"/>
  <c r="G252" i="1" l="1"/>
  <c r="J252" i="1" s="1"/>
  <c r="F253" i="1"/>
  <c r="H253" i="1" s="1"/>
  <c r="E253" i="1"/>
  <c r="C254" i="1"/>
  <c r="G253" i="1" l="1"/>
  <c r="J253" i="1" s="1"/>
  <c r="F254" i="1"/>
  <c r="H254" i="1" s="1"/>
  <c r="E254" i="1"/>
  <c r="C255" i="1"/>
  <c r="G254" i="1" l="1"/>
  <c r="J254" i="1" s="1"/>
  <c r="F255" i="1"/>
  <c r="H255" i="1" s="1"/>
  <c r="E255" i="1"/>
  <c r="C256" i="1"/>
  <c r="G255" i="1" l="1"/>
  <c r="J255" i="1" s="1"/>
  <c r="F256" i="1"/>
  <c r="H256" i="1" s="1"/>
  <c r="E256" i="1"/>
  <c r="C257" i="1"/>
  <c r="G256" i="1" l="1"/>
  <c r="J256" i="1" s="1"/>
  <c r="F257" i="1"/>
  <c r="H257" i="1" s="1"/>
  <c r="E257" i="1"/>
  <c r="C258" i="1"/>
  <c r="G257" i="1" l="1"/>
  <c r="J257" i="1" s="1"/>
  <c r="F258" i="1"/>
  <c r="H258" i="1" s="1"/>
  <c r="E258" i="1"/>
  <c r="C259" i="1"/>
  <c r="G258" i="1" l="1"/>
  <c r="J258" i="1" s="1"/>
  <c r="F259" i="1"/>
  <c r="H259" i="1" s="1"/>
  <c r="E259" i="1"/>
  <c r="C260" i="1"/>
  <c r="G259" i="1" l="1"/>
  <c r="J259" i="1" s="1"/>
  <c r="F260" i="1"/>
  <c r="H260" i="1" s="1"/>
  <c r="E260" i="1"/>
  <c r="C261" i="1"/>
  <c r="G260" i="1" l="1"/>
  <c r="J260" i="1" s="1"/>
  <c r="F261" i="1"/>
  <c r="H261" i="1" s="1"/>
  <c r="E261" i="1"/>
  <c r="C262" i="1"/>
  <c r="G261" i="1" l="1"/>
  <c r="J261" i="1" s="1"/>
  <c r="F262" i="1"/>
  <c r="H262" i="1" s="1"/>
  <c r="E262" i="1"/>
  <c r="C263" i="1"/>
  <c r="G262" i="1" l="1"/>
  <c r="J262" i="1" s="1"/>
  <c r="F263" i="1"/>
  <c r="H263" i="1" s="1"/>
  <c r="E263" i="1"/>
  <c r="C264" i="1"/>
  <c r="G263" i="1" l="1"/>
  <c r="J263" i="1" s="1"/>
  <c r="F264" i="1"/>
  <c r="H264" i="1" s="1"/>
  <c r="E264" i="1"/>
  <c r="C265" i="1"/>
  <c r="G264" i="1" l="1"/>
  <c r="J264" i="1" s="1"/>
  <c r="F265" i="1"/>
  <c r="H265" i="1" s="1"/>
  <c r="E265" i="1"/>
  <c r="C266" i="1"/>
  <c r="G265" i="1" l="1"/>
  <c r="J265" i="1" s="1"/>
  <c r="F266" i="1"/>
  <c r="H266" i="1" s="1"/>
  <c r="E266" i="1"/>
  <c r="C267" i="1"/>
  <c r="G266" i="1" l="1"/>
  <c r="J266" i="1" s="1"/>
  <c r="F267" i="1"/>
  <c r="H267" i="1" s="1"/>
  <c r="E267" i="1"/>
  <c r="C268" i="1"/>
  <c r="G267" i="1" l="1"/>
  <c r="J267" i="1" s="1"/>
  <c r="F268" i="1"/>
  <c r="H268" i="1" s="1"/>
  <c r="E268" i="1"/>
  <c r="C269" i="1"/>
  <c r="G268" i="1" l="1"/>
  <c r="J268" i="1" s="1"/>
  <c r="F269" i="1"/>
  <c r="H269" i="1" s="1"/>
  <c r="E269" i="1"/>
  <c r="C270" i="1"/>
  <c r="G269" i="1" l="1"/>
  <c r="J269" i="1" s="1"/>
  <c r="F270" i="1"/>
  <c r="H270" i="1" s="1"/>
  <c r="E270" i="1"/>
  <c r="C271" i="1"/>
  <c r="G270" i="1" l="1"/>
  <c r="J270" i="1" s="1"/>
  <c r="F271" i="1"/>
  <c r="H271" i="1" s="1"/>
  <c r="E271" i="1"/>
  <c r="C272" i="1"/>
  <c r="G271" i="1" l="1"/>
  <c r="J271" i="1" s="1"/>
  <c r="F272" i="1"/>
  <c r="H272" i="1" s="1"/>
  <c r="E272" i="1"/>
  <c r="C273" i="1"/>
  <c r="G272" i="1" l="1"/>
  <c r="J272" i="1" s="1"/>
  <c r="F273" i="1"/>
  <c r="H273" i="1" s="1"/>
  <c r="E273" i="1"/>
  <c r="C274" i="1"/>
  <c r="G273" i="1" l="1"/>
  <c r="J273" i="1" s="1"/>
  <c r="F274" i="1"/>
  <c r="H274" i="1" s="1"/>
  <c r="E274" i="1"/>
  <c r="C275" i="1"/>
  <c r="G274" i="1" l="1"/>
  <c r="J274" i="1" s="1"/>
  <c r="F275" i="1"/>
  <c r="H275" i="1" s="1"/>
  <c r="E275" i="1"/>
  <c r="C276" i="1"/>
  <c r="G275" i="1" l="1"/>
  <c r="J275" i="1" s="1"/>
  <c r="F276" i="1"/>
  <c r="H276" i="1" s="1"/>
  <c r="E276" i="1"/>
  <c r="C277" i="1"/>
  <c r="G276" i="1" l="1"/>
  <c r="J276" i="1" s="1"/>
  <c r="F277" i="1"/>
  <c r="H277" i="1" s="1"/>
  <c r="E277" i="1"/>
  <c r="C278" i="1"/>
  <c r="G277" i="1" l="1"/>
  <c r="J277" i="1" s="1"/>
  <c r="F278" i="1"/>
  <c r="H278" i="1" s="1"/>
  <c r="E278" i="1"/>
  <c r="C279" i="1"/>
  <c r="G278" i="1" l="1"/>
  <c r="J278" i="1" s="1"/>
  <c r="F279" i="1"/>
  <c r="H279" i="1" s="1"/>
  <c r="E279" i="1"/>
  <c r="C280" i="1"/>
  <c r="G279" i="1" l="1"/>
  <c r="J279" i="1" s="1"/>
  <c r="F280" i="1"/>
  <c r="H280" i="1" s="1"/>
  <c r="E280" i="1"/>
  <c r="C281" i="1"/>
  <c r="G280" i="1" l="1"/>
  <c r="J280" i="1" s="1"/>
  <c r="F281" i="1"/>
  <c r="H281" i="1" s="1"/>
  <c r="E281" i="1"/>
  <c r="C282" i="1"/>
  <c r="G281" i="1" l="1"/>
  <c r="J281" i="1" s="1"/>
  <c r="F282" i="1"/>
  <c r="H282" i="1" s="1"/>
  <c r="E282" i="1"/>
  <c r="C283" i="1"/>
  <c r="G282" i="1" l="1"/>
  <c r="J282" i="1" s="1"/>
  <c r="F283" i="1"/>
  <c r="H283" i="1" s="1"/>
  <c r="E283" i="1"/>
  <c r="C284" i="1"/>
  <c r="G283" i="1" l="1"/>
  <c r="J283" i="1" s="1"/>
  <c r="F284" i="1"/>
  <c r="H284" i="1" s="1"/>
  <c r="E284" i="1"/>
  <c r="C285" i="1"/>
  <c r="G284" i="1" l="1"/>
  <c r="J284" i="1" s="1"/>
  <c r="E285" i="1"/>
  <c r="F285" i="1"/>
  <c r="H285" i="1" s="1"/>
  <c r="C286" i="1"/>
  <c r="F286" i="1" l="1"/>
  <c r="H286" i="1" s="1"/>
  <c r="E286" i="1"/>
  <c r="C287" i="1"/>
  <c r="G285" i="1"/>
  <c r="J285" i="1" s="1"/>
  <c r="G286" i="1" l="1"/>
  <c r="J286" i="1" s="1"/>
  <c r="E287" i="1"/>
  <c r="F287" i="1"/>
  <c r="H287" i="1" s="1"/>
  <c r="C288" i="1"/>
  <c r="F288" i="1" l="1"/>
  <c r="H288" i="1" s="1"/>
  <c r="E288" i="1"/>
  <c r="C289" i="1"/>
  <c r="G287" i="1"/>
  <c r="J287" i="1" s="1"/>
  <c r="E289" i="1" l="1"/>
  <c r="F289" i="1"/>
  <c r="H289" i="1" s="1"/>
  <c r="C290" i="1"/>
  <c r="G288" i="1"/>
  <c r="J288" i="1" s="1"/>
  <c r="F290" i="1" l="1"/>
  <c r="H290" i="1" s="1"/>
  <c r="E290" i="1"/>
  <c r="C291" i="1"/>
  <c r="G289" i="1"/>
  <c r="J289" i="1" s="1"/>
  <c r="G290" i="1" l="1"/>
  <c r="J290" i="1" s="1"/>
  <c r="E291" i="1"/>
  <c r="F291" i="1"/>
  <c r="H291" i="1" s="1"/>
  <c r="C292" i="1"/>
  <c r="F292" i="1" l="1"/>
  <c r="H292" i="1" s="1"/>
  <c r="E292" i="1"/>
  <c r="C293" i="1"/>
  <c r="G291" i="1"/>
  <c r="J291" i="1" s="1"/>
  <c r="G292" i="1" l="1"/>
  <c r="J292" i="1" s="1"/>
  <c r="E293" i="1"/>
  <c r="F293" i="1"/>
  <c r="H293" i="1" s="1"/>
  <c r="C294" i="1"/>
  <c r="F294" i="1" l="1"/>
  <c r="H294" i="1" s="1"/>
  <c r="E294" i="1"/>
  <c r="C295" i="1"/>
  <c r="G293" i="1"/>
  <c r="J293" i="1" s="1"/>
  <c r="E295" i="1" l="1"/>
  <c r="F295" i="1"/>
  <c r="H295" i="1" s="1"/>
  <c r="C296" i="1"/>
  <c r="G294" i="1"/>
  <c r="J294" i="1" s="1"/>
  <c r="F296" i="1" l="1"/>
  <c r="H296" i="1" s="1"/>
  <c r="E296" i="1"/>
  <c r="C297" i="1"/>
  <c r="G295" i="1"/>
  <c r="J295" i="1" s="1"/>
  <c r="G296" i="1" l="1"/>
  <c r="J296" i="1" s="1"/>
  <c r="E297" i="1"/>
  <c r="F297" i="1"/>
  <c r="H297" i="1" s="1"/>
  <c r="C298" i="1"/>
  <c r="F298" i="1" l="1"/>
  <c r="H298" i="1" s="1"/>
  <c r="E298" i="1"/>
  <c r="C299" i="1"/>
  <c r="G297" i="1"/>
  <c r="J297" i="1" s="1"/>
  <c r="G298" i="1" l="1"/>
  <c r="J298" i="1" s="1"/>
  <c r="E299" i="1"/>
  <c r="F299" i="1"/>
  <c r="H299" i="1" s="1"/>
  <c r="C300" i="1"/>
  <c r="F300" i="1" l="1"/>
  <c r="H300" i="1" s="1"/>
  <c r="E300" i="1"/>
  <c r="C301" i="1"/>
  <c r="G299" i="1"/>
  <c r="J299" i="1" s="1"/>
  <c r="G300" i="1" l="1"/>
  <c r="J300" i="1" s="1"/>
  <c r="E301" i="1"/>
  <c r="F301" i="1"/>
  <c r="H301" i="1" s="1"/>
  <c r="C302" i="1"/>
  <c r="F302" i="1" l="1"/>
  <c r="H302" i="1" s="1"/>
  <c r="E302" i="1"/>
  <c r="C303" i="1"/>
  <c r="G301" i="1"/>
  <c r="J301" i="1" s="1"/>
  <c r="G302" i="1" l="1"/>
  <c r="J302" i="1" s="1"/>
  <c r="E303" i="1"/>
  <c r="F303" i="1"/>
  <c r="H303" i="1" s="1"/>
  <c r="C304" i="1"/>
  <c r="G303" i="1" l="1"/>
  <c r="J303" i="1" s="1"/>
  <c r="F304" i="1"/>
  <c r="H304" i="1" s="1"/>
  <c r="E304" i="1"/>
  <c r="C305" i="1"/>
  <c r="G304" i="1" l="1"/>
  <c r="J304" i="1" s="1"/>
  <c r="E305" i="1"/>
  <c r="F305" i="1"/>
  <c r="H305" i="1" s="1"/>
  <c r="C306" i="1"/>
  <c r="F306" i="1" l="1"/>
  <c r="H306" i="1" s="1"/>
  <c r="E306" i="1"/>
  <c r="C307" i="1"/>
  <c r="G305" i="1"/>
  <c r="J305" i="1" s="1"/>
  <c r="G306" i="1" l="1"/>
  <c r="J306" i="1" s="1"/>
  <c r="E307" i="1"/>
  <c r="F307" i="1"/>
  <c r="H307" i="1" s="1"/>
  <c r="C308" i="1"/>
  <c r="G307" i="1" l="1"/>
  <c r="J307" i="1" s="1"/>
  <c r="F308" i="1"/>
  <c r="H308" i="1" s="1"/>
  <c r="E308" i="1"/>
  <c r="C309" i="1"/>
  <c r="G308" i="1" l="1"/>
  <c r="J308" i="1" s="1"/>
  <c r="E309" i="1"/>
  <c r="F309" i="1"/>
  <c r="H309" i="1" s="1"/>
  <c r="C310" i="1"/>
  <c r="F310" i="1" l="1"/>
  <c r="H310" i="1" s="1"/>
  <c r="E310" i="1"/>
  <c r="C311" i="1"/>
  <c r="G309" i="1"/>
  <c r="J309" i="1" s="1"/>
  <c r="G310" i="1" l="1"/>
  <c r="J310" i="1" s="1"/>
  <c r="E311" i="1"/>
  <c r="F311" i="1"/>
  <c r="H311" i="1" s="1"/>
  <c r="C312" i="1"/>
  <c r="F312" i="1" l="1"/>
  <c r="H312" i="1" s="1"/>
  <c r="E312" i="1"/>
  <c r="C313" i="1"/>
  <c r="G311" i="1"/>
  <c r="J311" i="1" s="1"/>
  <c r="G312" i="1" l="1"/>
  <c r="J312" i="1" s="1"/>
  <c r="E313" i="1"/>
  <c r="F313" i="1"/>
  <c r="H313" i="1" s="1"/>
  <c r="C314" i="1"/>
  <c r="F314" i="1" l="1"/>
  <c r="H314" i="1" s="1"/>
  <c r="E314" i="1"/>
  <c r="C315" i="1"/>
  <c r="G313" i="1"/>
  <c r="J313" i="1" s="1"/>
  <c r="G314" i="1" l="1"/>
  <c r="J314" i="1" s="1"/>
  <c r="E315" i="1"/>
  <c r="F315" i="1"/>
  <c r="H315" i="1" s="1"/>
  <c r="C316" i="1"/>
  <c r="G315" i="1" l="1"/>
  <c r="J315" i="1" s="1"/>
  <c r="F316" i="1"/>
  <c r="H316" i="1" s="1"/>
  <c r="E316" i="1"/>
  <c r="C317" i="1"/>
  <c r="G316" i="1" l="1"/>
  <c r="J316" i="1" s="1"/>
  <c r="E317" i="1"/>
  <c r="F317" i="1"/>
  <c r="H317" i="1" s="1"/>
  <c r="C318" i="1"/>
  <c r="G317" i="1" l="1"/>
  <c r="J317" i="1" s="1"/>
  <c r="F318" i="1"/>
  <c r="H318" i="1" s="1"/>
  <c r="E318" i="1"/>
  <c r="C319" i="1"/>
  <c r="G318" i="1" l="1"/>
  <c r="J318" i="1" s="1"/>
  <c r="E319" i="1"/>
  <c r="F319" i="1"/>
  <c r="H319" i="1" s="1"/>
  <c r="C320" i="1"/>
  <c r="F320" i="1" l="1"/>
  <c r="H320" i="1" s="1"/>
  <c r="E320" i="1"/>
  <c r="C321" i="1"/>
  <c r="G319" i="1"/>
  <c r="J319" i="1" s="1"/>
  <c r="G320" i="1" l="1"/>
  <c r="J320" i="1" s="1"/>
  <c r="E321" i="1"/>
  <c r="F321" i="1"/>
  <c r="H321" i="1" s="1"/>
  <c r="C322" i="1"/>
  <c r="F322" i="1" l="1"/>
  <c r="H322" i="1" s="1"/>
  <c r="E322" i="1"/>
  <c r="C323" i="1"/>
  <c r="G321" i="1"/>
  <c r="J321" i="1" s="1"/>
  <c r="G322" i="1" l="1"/>
  <c r="J322" i="1" s="1"/>
  <c r="E323" i="1"/>
  <c r="F323" i="1"/>
  <c r="H323" i="1" s="1"/>
  <c r="C324" i="1"/>
  <c r="F324" i="1" l="1"/>
  <c r="H324" i="1" s="1"/>
  <c r="E324" i="1"/>
  <c r="C325" i="1"/>
  <c r="G323" i="1"/>
  <c r="J323" i="1" s="1"/>
  <c r="G324" i="1" l="1"/>
  <c r="J324" i="1" s="1"/>
  <c r="E325" i="1"/>
  <c r="F325" i="1"/>
  <c r="H325" i="1" s="1"/>
  <c r="C326" i="1"/>
  <c r="F326" i="1" l="1"/>
  <c r="H326" i="1" s="1"/>
  <c r="E326" i="1"/>
  <c r="C327" i="1"/>
  <c r="G325" i="1"/>
  <c r="J325" i="1" s="1"/>
  <c r="G326" i="1" l="1"/>
  <c r="J326" i="1" s="1"/>
  <c r="F327" i="1"/>
  <c r="H327" i="1" s="1"/>
  <c r="E327" i="1"/>
  <c r="C328" i="1"/>
  <c r="G327" i="1" l="1"/>
  <c r="J327" i="1" s="1"/>
  <c r="E328" i="1"/>
  <c r="F328" i="1"/>
  <c r="H328" i="1" s="1"/>
  <c r="C329" i="1"/>
  <c r="F329" i="1" l="1"/>
  <c r="H329" i="1" s="1"/>
  <c r="E329" i="1"/>
  <c r="C330" i="1"/>
  <c r="G328" i="1"/>
  <c r="J328" i="1" s="1"/>
  <c r="G329" i="1" l="1"/>
  <c r="J329" i="1" s="1"/>
  <c r="E330" i="1"/>
  <c r="F330" i="1"/>
  <c r="H330" i="1" s="1"/>
  <c r="C331" i="1"/>
  <c r="F331" i="1" l="1"/>
  <c r="H331" i="1" s="1"/>
  <c r="E331" i="1"/>
  <c r="C332" i="1"/>
  <c r="G330" i="1"/>
  <c r="J330" i="1" s="1"/>
  <c r="G331" i="1" l="1"/>
  <c r="J331" i="1" s="1"/>
  <c r="E332" i="1"/>
  <c r="F332" i="1"/>
  <c r="H332" i="1" s="1"/>
  <c r="C333" i="1"/>
  <c r="F333" i="1" l="1"/>
  <c r="H333" i="1" s="1"/>
  <c r="E333" i="1"/>
  <c r="C334" i="1"/>
  <c r="G332" i="1"/>
  <c r="J332" i="1" s="1"/>
  <c r="G333" i="1" l="1"/>
  <c r="J333" i="1" s="1"/>
  <c r="E334" i="1"/>
  <c r="F334" i="1"/>
  <c r="H334" i="1" s="1"/>
  <c r="C335" i="1"/>
  <c r="F335" i="1" l="1"/>
  <c r="H335" i="1" s="1"/>
  <c r="E335" i="1"/>
  <c r="C336" i="1"/>
  <c r="G334" i="1"/>
  <c r="J334" i="1" s="1"/>
  <c r="G335" i="1" l="1"/>
  <c r="J335" i="1" s="1"/>
  <c r="E336" i="1"/>
  <c r="F336" i="1"/>
  <c r="H336" i="1" s="1"/>
  <c r="C337" i="1"/>
  <c r="F337" i="1" l="1"/>
  <c r="H337" i="1" s="1"/>
  <c r="E337" i="1"/>
  <c r="C338" i="1"/>
  <c r="G336" i="1"/>
  <c r="J336" i="1" s="1"/>
  <c r="G337" i="1" l="1"/>
  <c r="J337" i="1" s="1"/>
  <c r="E338" i="1"/>
  <c r="F338" i="1"/>
  <c r="H338" i="1" s="1"/>
  <c r="C339" i="1"/>
  <c r="F339" i="1" l="1"/>
  <c r="H339" i="1" s="1"/>
  <c r="E339" i="1"/>
  <c r="C340" i="1"/>
  <c r="G338" i="1"/>
  <c r="J338" i="1" s="1"/>
  <c r="G339" i="1" l="1"/>
  <c r="J339" i="1" s="1"/>
  <c r="E340" i="1"/>
  <c r="F340" i="1"/>
  <c r="H340" i="1" s="1"/>
  <c r="C341" i="1"/>
  <c r="F341" i="1" l="1"/>
  <c r="H341" i="1" s="1"/>
  <c r="E341" i="1"/>
  <c r="C342" i="1"/>
  <c r="G340" i="1"/>
  <c r="J340" i="1" s="1"/>
  <c r="G341" i="1" l="1"/>
  <c r="J341" i="1" s="1"/>
  <c r="E342" i="1"/>
  <c r="F342" i="1"/>
  <c r="H342" i="1" s="1"/>
  <c r="C343" i="1"/>
  <c r="G342" i="1" l="1"/>
  <c r="J342" i="1" s="1"/>
  <c r="F343" i="1"/>
  <c r="H343" i="1" s="1"/>
  <c r="E343" i="1"/>
  <c r="C344" i="1"/>
  <c r="G343" i="1" l="1"/>
  <c r="J343" i="1" s="1"/>
  <c r="E344" i="1"/>
  <c r="F344" i="1"/>
  <c r="H344" i="1" s="1"/>
  <c r="C345" i="1"/>
  <c r="F345" i="1" l="1"/>
  <c r="H345" i="1" s="1"/>
  <c r="E345" i="1"/>
  <c r="C346" i="1"/>
  <c r="G344" i="1"/>
  <c r="J344" i="1" s="1"/>
  <c r="G345" i="1" l="1"/>
  <c r="J345" i="1" s="1"/>
  <c r="E346" i="1"/>
  <c r="F346" i="1"/>
  <c r="H346" i="1" s="1"/>
  <c r="C347" i="1"/>
  <c r="F347" i="1" l="1"/>
  <c r="H347" i="1" s="1"/>
  <c r="E347" i="1"/>
  <c r="C348" i="1"/>
  <c r="G346" i="1"/>
  <c r="J346" i="1" s="1"/>
  <c r="G347" i="1" l="1"/>
  <c r="J347" i="1" s="1"/>
  <c r="E348" i="1"/>
  <c r="F348" i="1"/>
  <c r="H348" i="1" s="1"/>
  <c r="C349" i="1"/>
  <c r="F349" i="1" l="1"/>
  <c r="H349" i="1" s="1"/>
  <c r="E349" i="1"/>
  <c r="C350" i="1"/>
  <c r="G348" i="1"/>
  <c r="J348" i="1" s="1"/>
  <c r="G349" i="1" l="1"/>
  <c r="J349" i="1" s="1"/>
  <c r="E350" i="1"/>
  <c r="F350" i="1"/>
  <c r="H350" i="1" s="1"/>
  <c r="C351" i="1"/>
  <c r="G350" i="1" l="1"/>
  <c r="J350" i="1" s="1"/>
  <c r="F351" i="1"/>
  <c r="H351" i="1" s="1"/>
  <c r="E351" i="1"/>
  <c r="C352" i="1"/>
  <c r="G351" i="1" l="1"/>
  <c r="J351" i="1" s="1"/>
  <c r="E352" i="1"/>
  <c r="F352" i="1"/>
  <c r="H352" i="1" s="1"/>
  <c r="C353" i="1"/>
  <c r="F353" i="1" l="1"/>
  <c r="H353" i="1" s="1"/>
  <c r="E353" i="1"/>
  <c r="C354" i="1"/>
  <c r="G352" i="1"/>
  <c r="J352" i="1" s="1"/>
  <c r="E354" i="1" l="1"/>
  <c r="F354" i="1"/>
  <c r="H354" i="1" s="1"/>
  <c r="C355" i="1"/>
  <c r="G353" i="1"/>
  <c r="J353" i="1" s="1"/>
  <c r="G354" i="1" l="1"/>
  <c r="J354" i="1" s="1"/>
  <c r="F355" i="1"/>
  <c r="H355" i="1" s="1"/>
  <c r="E355" i="1"/>
  <c r="C356" i="1"/>
  <c r="G355" i="1" l="1"/>
  <c r="J355" i="1" s="1"/>
  <c r="E356" i="1"/>
  <c r="F356" i="1"/>
  <c r="H356" i="1" s="1"/>
  <c r="C357" i="1"/>
  <c r="F357" i="1" l="1"/>
  <c r="H357" i="1" s="1"/>
  <c r="E357" i="1"/>
  <c r="C358" i="1"/>
  <c r="G356" i="1"/>
  <c r="J356" i="1" s="1"/>
  <c r="E358" i="1" l="1"/>
  <c r="F358" i="1"/>
  <c r="H358" i="1" s="1"/>
  <c r="C359" i="1"/>
  <c r="G357" i="1"/>
  <c r="J357" i="1" s="1"/>
  <c r="F359" i="1" l="1"/>
  <c r="H359" i="1" s="1"/>
  <c r="E359" i="1"/>
  <c r="C360" i="1"/>
  <c r="G358" i="1"/>
  <c r="J358" i="1" s="1"/>
  <c r="G359" i="1" l="1"/>
  <c r="J359" i="1" s="1"/>
  <c r="E360" i="1"/>
  <c r="F360" i="1"/>
  <c r="H360" i="1" s="1"/>
  <c r="C361" i="1"/>
  <c r="F361" i="1" l="1"/>
  <c r="H361" i="1" s="1"/>
  <c r="E361" i="1"/>
  <c r="C362" i="1"/>
  <c r="G360" i="1"/>
  <c r="J360" i="1" s="1"/>
  <c r="G361" i="1" l="1"/>
  <c r="J361" i="1" s="1"/>
  <c r="E362" i="1"/>
  <c r="F362" i="1"/>
  <c r="H362" i="1" s="1"/>
  <c r="C363" i="1"/>
  <c r="F363" i="1" l="1"/>
  <c r="H363" i="1" s="1"/>
  <c r="E363" i="1"/>
  <c r="C364" i="1"/>
  <c r="G362" i="1"/>
  <c r="J362" i="1" s="1"/>
  <c r="G363" i="1" l="1"/>
  <c r="J363" i="1" s="1"/>
  <c r="E364" i="1"/>
  <c r="F364" i="1"/>
  <c r="H364" i="1" s="1"/>
  <c r="C365" i="1"/>
  <c r="F365" i="1" l="1"/>
  <c r="H365" i="1" s="1"/>
  <c r="E365" i="1"/>
  <c r="C366" i="1"/>
  <c r="G364" i="1"/>
  <c r="J364" i="1" s="1"/>
  <c r="G365" i="1" l="1"/>
  <c r="J365" i="1" s="1"/>
  <c r="E366" i="1"/>
  <c r="F366" i="1"/>
  <c r="H366" i="1" s="1"/>
  <c r="C367" i="1"/>
  <c r="F367" i="1" l="1"/>
  <c r="H367" i="1" s="1"/>
  <c r="E367" i="1"/>
  <c r="C368" i="1"/>
  <c r="G366" i="1"/>
  <c r="J366" i="1" s="1"/>
  <c r="G367" i="1" l="1"/>
  <c r="J367" i="1" s="1"/>
  <c r="E368" i="1"/>
  <c r="F368" i="1"/>
  <c r="H368" i="1" s="1"/>
  <c r="C369" i="1"/>
  <c r="F369" i="1" l="1"/>
  <c r="H369" i="1" s="1"/>
  <c r="E369" i="1"/>
  <c r="C370" i="1"/>
  <c r="G368" i="1"/>
  <c r="J368" i="1" s="1"/>
  <c r="G369" i="1" l="1"/>
  <c r="J369" i="1" s="1"/>
  <c r="E370" i="1"/>
  <c r="F370" i="1"/>
  <c r="H370" i="1" s="1"/>
  <c r="C371" i="1"/>
  <c r="G370" i="1" l="1"/>
  <c r="J370" i="1" s="1"/>
  <c r="F371" i="1"/>
  <c r="H371" i="1" s="1"/>
  <c r="E371" i="1"/>
  <c r="C372" i="1"/>
  <c r="G371" i="1" l="1"/>
  <c r="J371" i="1" s="1"/>
  <c r="E372" i="1"/>
  <c r="F372" i="1"/>
  <c r="H372" i="1" s="1"/>
  <c r="C373" i="1"/>
  <c r="F373" i="1" l="1"/>
  <c r="H373" i="1" s="1"/>
  <c r="E373" i="1"/>
  <c r="C374" i="1"/>
  <c r="G372" i="1"/>
  <c r="J372" i="1" s="1"/>
  <c r="E374" i="1" l="1"/>
  <c r="F374" i="1"/>
  <c r="H374" i="1" s="1"/>
  <c r="C375" i="1"/>
  <c r="G373" i="1"/>
  <c r="J373" i="1" s="1"/>
  <c r="F375" i="1" l="1"/>
  <c r="H375" i="1" s="1"/>
  <c r="E375" i="1"/>
  <c r="C376" i="1"/>
  <c r="G374" i="1"/>
  <c r="J374" i="1" s="1"/>
  <c r="E376" i="1" l="1"/>
  <c r="F376" i="1"/>
  <c r="H376" i="1" s="1"/>
  <c r="C377" i="1"/>
  <c r="G375" i="1"/>
  <c r="J375" i="1" s="1"/>
  <c r="F377" i="1" l="1"/>
  <c r="H377" i="1" s="1"/>
  <c r="E377" i="1"/>
  <c r="C378" i="1"/>
  <c r="G376" i="1"/>
  <c r="J376" i="1" s="1"/>
  <c r="G377" i="1" l="1"/>
  <c r="J377" i="1" s="1"/>
  <c r="E378" i="1"/>
  <c r="F378" i="1"/>
  <c r="H378" i="1" s="1"/>
  <c r="C379" i="1"/>
  <c r="G378" i="1" l="1"/>
  <c r="J378" i="1" s="1"/>
  <c r="F379" i="1"/>
  <c r="H379" i="1" s="1"/>
  <c r="E379" i="1"/>
  <c r="C380" i="1"/>
  <c r="G379" i="1" l="1"/>
  <c r="J379" i="1" s="1"/>
  <c r="E380" i="1"/>
  <c r="F380" i="1"/>
  <c r="H380" i="1" s="1"/>
  <c r="C381" i="1"/>
  <c r="F381" i="1" l="1"/>
  <c r="H381" i="1" s="1"/>
  <c r="E381" i="1"/>
  <c r="C382" i="1"/>
  <c r="G380" i="1"/>
  <c r="J380" i="1" s="1"/>
  <c r="G381" i="1" l="1"/>
  <c r="J381" i="1" s="1"/>
  <c r="E382" i="1"/>
  <c r="F382" i="1"/>
  <c r="H382" i="1" s="1"/>
  <c r="G382" i="1" l="1"/>
  <c r="J382" i="1" s="1"/>
  <c r="H17" i="1" s="1"/>
  <c r="H18" i="1" s="1"/>
  <c r="H13" i="1"/>
  <c r="H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ARP</author>
  </authors>
  <commentList>
    <comment ref="I7" authorId="0" shapeId="0" xr:uid="{00000000-0006-0000-0000-000001000000}">
      <text>
        <r>
          <rPr>
            <b/>
            <sz val="8"/>
            <color indexed="81"/>
            <rFont val="Tahoma"/>
            <family val="2"/>
          </rPr>
          <t xml:space="preserve">La aplicación calcula por el método francés la cuota constante y su componentes (intereses y amortización). Además tiene la posibilidad de incluir un periodo de carencia.
Como resumen también calcula los pagos totales y los costes en % (TIR y TAE). 
Introducir los datos del préstamo en las celdas con fuente color azul.  Se puede acceder a dichas celdas más facilmente pulsando el tabulador.
Para imprimir el cuadro, primero realizar vista previa y luego seleccionar el núm. de páginas en función de la longitud del mismo.
La hoja está protegida con clave en blanco para evitar el borrado accidental de las fórmulas. Para modificar la plantilla ejecutar: Herramientas/Desproteger
</t>
        </r>
      </text>
    </comment>
    <comment ref="G17" authorId="0" shapeId="0" xr:uid="{00000000-0006-0000-0000-000002000000}">
      <text>
        <r>
          <rPr>
            <b/>
            <sz val="8"/>
            <color indexed="81"/>
            <rFont val="Tahoma"/>
            <family val="2"/>
          </rPr>
          <t>Tasa interna de rentabilidad</t>
        </r>
        <r>
          <rPr>
            <sz val="8"/>
            <color indexed="81"/>
            <rFont val="Tahoma"/>
            <family val="2"/>
          </rPr>
          <t xml:space="preserve">
</t>
        </r>
      </text>
    </comment>
    <comment ref="G18" authorId="0" shapeId="0" xr:uid="{00000000-0006-0000-0000-000003000000}">
      <text>
        <r>
          <rPr>
            <b/>
            <sz val="8"/>
            <color indexed="81"/>
            <rFont val="Tahoma"/>
            <family val="2"/>
          </rPr>
          <t>Tasa anual equivalente</t>
        </r>
        <r>
          <rPr>
            <sz val="8"/>
            <color indexed="81"/>
            <rFont val="Tahoma"/>
            <family val="2"/>
          </rPr>
          <t xml:space="preserve">
</t>
        </r>
      </text>
    </comment>
  </commentList>
</comments>
</file>

<file path=xl/sharedStrings.xml><?xml version="1.0" encoding="utf-8"?>
<sst xmlns="http://schemas.openxmlformats.org/spreadsheetml/2006/main" count="40" uniqueCount="37">
  <si>
    <t>?</t>
  </si>
  <si>
    <t>CÁLCULOS AUXILIARES</t>
  </si>
  <si>
    <t>FECHA DE FORMALIZACIÓN</t>
  </si>
  <si>
    <t>PAGOS TOTALES</t>
  </si>
  <si>
    <t>ANUAL</t>
  </si>
  <si>
    <t>AÑOS</t>
  </si>
  <si>
    <t>AÑO</t>
  </si>
  <si>
    <t>CAPITAL INICIAL</t>
  </si>
  <si>
    <t>PRINCIPAL</t>
  </si>
  <si>
    <t>MENSUAL</t>
  </si>
  <si>
    <t>MESES</t>
  </si>
  <si>
    <t>SEMESTRE</t>
  </si>
  <si>
    <t>FORMA DE PAGO</t>
  </si>
  <si>
    <t>COM Y GASTOS</t>
  </si>
  <si>
    <t>SEMESTRAL</t>
  </si>
  <si>
    <t>SEMESTRES</t>
  </si>
  <si>
    <t>TRIMESTRE</t>
  </si>
  <si>
    <t>INTERESES</t>
  </si>
  <si>
    <t>TRIMESTRAL</t>
  </si>
  <si>
    <t>TRIMESTRES</t>
  </si>
  <si>
    <t>MES</t>
  </si>
  <si>
    <t>TOTAL</t>
  </si>
  <si>
    <t>% INTERÉS NOMINAL ANUAL</t>
  </si>
  <si>
    <t>PAGOS POR AÑO</t>
  </si>
  <si>
    <t>COMISIÓN DE APERTURA</t>
  </si>
  <si>
    <t>COSTES</t>
  </si>
  <si>
    <t>GASTOS DE ESTUDIO</t>
  </si>
  <si>
    <t>T.I.R</t>
  </si>
  <si>
    <t>FECHA FIN DE CARENCIA</t>
  </si>
  <si>
    <t>T.A.E</t>
  </si>
  <si>
    <t>FECHA</t>
  </si>
  <si>
    <t>AMORTIZACIÓN</t>
  </si>
  <si>
    <t>PAGO TOTAL</t>
  </si>
  <si>
    <t>SALDO PENDIENTE</t>
  </si>
  <si>
    <t>COBROS Y PAGOS</t>
  </si>
  <si>
    <t>20 años</t>
  </si>
  <si>
    <t>15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</si>
</sst>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9" x14ac:knownFonts="1">
    <font>
      <sz val="11"/>
      <color theme="1"/>
      <name val="Calibri"/>
      <family val="2"/>
      <scheme val="minor"/>
    </font>
    <font>
      <b/>
      <sz val="18"/>
      <color indexed="12"/>
      <name val="Arial"/>
      <family val="2"/>
    </font>
    <font>
      <b/>
      <sz val="12"/>
      <color indexed="12"/>
      <name val="Arial"/>
      <family val="2"/>
    </font>
    <font>
      <b/>
      <sz val="10"/>
      <color indexed="12"/>
      <name val="Arial"/>
      <family val="2"/>
    </font>
    <font>
      <b/>
      <sz val="10"/>
      <name val="Arial"/>
      <family val="2"/>
    </font>
    <font>
      <b/>
      <sz val="9"/>
      <name val="Arial"/>
      <family val="2"/>
    </font>
    <font>
      <b/>
      <sz val="8"/>
      <color indexed="81"/>
      <name val="Tahoma"/>
      <family val="2"/>
    </font>
    <font>
      <sz val="8"/>
      <color indexed="81"/>
      <name val="Tahoma"/>
      <family val="2"/>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1" fontId="8" fillId="0" borderId="0" applyFont="0" applyFill="0" applyBorder="0" applyAlignment="0" applyProtection="0"/>
  </cellStyleXfs>
  <cellXfs count="43">
    <xf numFmtId="0" fontId="0" fillId="0" borderId="0" xfId="0"/>
    <xf numFmtId="0" fontId="0" fillId="2" borderId="0" xfId="0" applyFill="1"/>
    <xf numFmtId="0" fontId="0" fillId="2" borderId="5" xfId="0" applyFill="1" applyBorder="1" applyAlignment="1">
      <alignment horizontal="center"/>
    </xf>
    <xf numFmtId="0" fontId="0" fillId="2" borderId="0" xfId="0" applyFill="1" applyAlignment="1">
      <alignment horizontal="center"/>
    </xf>
    <xf numFmtId="0" fontId="0" fillId="0" borderId="5" xfId="0" applyBorder="1"/>
    <xf numFmtId="0" fontId="0" fillId="0" borderId="6" xfId="0" applyBorder="1"/>
    <xf numFmtId="0" fontId="0" fillId="0" borderId="10" xfId="0" applyBorder="1"/>
    <xf numFmtId="0" fontId="0" fillId="0" borderId="11" xfId="0" applyBorder="1"/>
    <xf numFmtId="0" fontId="0" fillId="0" borderId="12" xfId="0" applyBorder="1"/>
    <xf numFmtId="0" fontId="5" fillId="0" borderId="9" xfId="0" applyFont="1" applyBorder="1" applyAlignment="1">
      <alignment horizontal="center"/>
    </xf>
    <xf numFmtId="0" fontId="0" fillId="0" borderId="1" xfId="0" applyBorder="1"/>
    <xf numFmtId="14" fontId="0" fillId="0" borderId="0" xfId="0" applyNumberFormat="1" applyAlignment="1">
      <alignment horizontal="center"/>
    </xf>
    <xf numFmtId="4" fontId="0" fillId="0" borderId="0" xfId="0" applyNumberFormat="1"/>
    <xf numFmtId="4" fontId="0" fillId="0" borderId="13" xfId="0" applyNumberFormat="1" applyBorder="1"/>
    <xf numFmtId="4" fontId="0" fillId="2" borderId="0" xfId="0" applyNumberFormat="1" applyFill="1"/>
    <xf numFmtId="0" fontId="0" fillId="0" borderId="14" xfId="0" applyBorder="1"/>
    <xf numFmtId="14" fontId="0" fillId="0" borderId="15" xfId="0" applyNumberFormat="1" applyBorder="1" applyAlignment="1">
      <alignment horizontal="center"/>
    </xf>
    <xf numFmtId="4" fontId="0" fillId="0" borderId="15" xfId="0" applyNumberFormat="1" applyBorder="1"/>
    <xf numFmtId="4" fontId="0" fillId="0" borderId="16" xfId="0" applyNumberFormat="1" applyBorder="1"/>
    <xf numFmtId="0" fontId="0" fillId="3" borderId="0" xfId="0" applyFill="1"/>
    <xf numFmtId="0" fontId="0" fillId="3" borderId="0" xfId="0" applyFill="1" applyAlignment="1">
      <alignment horizontal="center"/>
    </xf>
    <xf numFmtId="0" fontId="0" fillId="3" borderId="9" xfId="0" applyFill="1" applyBorder="1"/>
    <xf numFmtId="4" fontId="0" fillId="3" borderId="9" xfId="0" applyNumberFormat="1" applyFill="1" applyBorder="1"/>
    <xf numFmtId="10" fontId="0" fillId="3" borderId="9" xfId="0" applyNumberFormat="1" applyFill="1" applyBorder="1"/>
    <xf numFmtId="14" fontId="3" fillId="3" borderId="17" xfId="0" applyNumberFormat="1" applyFont="1" applyFill="1" applyBorder="1" applyProtection="1">
      <protection locked="0"/>
    </xf>
    <xf numFmtId="4" fontId="3" fillId="3" borderId="18" xfId="0" applyNumberFormat="1" applyFont="1" applyFill="1" applyBorder="1" applyProtection="1">
      <protection locked="0"/>
    </xf>
    <xf numFmtId="0" fontId="3" fillId="3" borderId="18" xfId="0" applyFont="1" applyFill="1" applyBorder="1" applyAlignment="1" applyProtection="1">
      <alignment horizontal="right"/>
      <protection locked="0"/>
    </xf>
    <xf numFmtId="1" fontId="3" fillId="3" borderId="18" xfId="0" applyNumberFormat="1" applyFont="1" applyFill="1" applyBorder="1" applyProtection="1">
      <protection locked="0"/>
    </xf>
    <xf numFmtId="0" fontId="3" fillId="3" borderId="18" xfId="0" applyFont="1" applyFill="1" applyBorder="1" applyProtection="1">
      <protection locked="0"/>
    </xf>
    <xf numFmtId="10" fontId="3" fillId="3" borderId="18" xfId="0" applyNumberFormat="1" applyFont="1" applyFill="1" applyBorder="1" applyProtection="1">
      <protection locked="0"/>
    </xf>
    <xf numFmtId="14" fontId="3" fillId="3" borderId="19" xfId="0" applyNumberFormat="1" applyFont="1" applyFill="1" applyBorder="1" applyProtection="1">
      <protection locked="0"/>
    </xf>
    <xf numFmtId="41" fontId="0" fillId="2" borderId="0" xfId="1" applyFont="1" applyFill="1"/>
    <xf numFmtId="4" fontId="0" fillId="4" borderId="0" xfId="0" applyNumberFormat="1" applyFill="1"/>
    <xf numFmtId="0" fontId="4" fillId="3" borderId="0" xfId="0" applyFont="1" applyFill="1"/>
    <xf numFmtId="0" fontId="0" fillId="3" borderId="0" xfId="0" applyFill="1"/>
    <xf numFmtId="0" fontId="4" fillId="3" borderId="7" xfId="0" applyFont="1" applyFill="1" applyBorder="1" applyAlignment="1">
      <alignment horizontal="center"/>
    </xf>
    <xf numFmtId="0" fontId="0" fillId="3" borderId="8" xfId="0" applyFill="1" applyBorder="1" applyAlignment="1">
      <alignment horizontal="center"/>
    </xf>
    <xf numFmtId="0" fontId="1" fillId="0" borderId="1" xfId="0" applyFont="1" applyBorder="1" applyAlignment="1">
      <alignment horizontal="center" vertical="distributed"/>
    </xf>
    <xf numFmtId="0" fontId="2" fillId="3" borderId="0" xfId="0" applyFont="1" applyFill="1" applyAlignment="1">
      <alignment horizontal="center"/>
    </xf>
    <xf numFmtId="0" fontId="3" fillId="3" borderId="0" xfId="0" applyFont="1" applyFill="1"/>
    <xf numFmtId="0" fontId="0" fillId="0" borderId="2" xfId="0" applyBorder="1" applyAlignment="1">
      <alignment horizontal="center"/>
    </xf>
    <xf numFmtId="0" fontId="0" fillId="0" borderId="3" xfId="0" applyBorder="1"/>
    <xf numFmtId="0" fontId="0" fillId="0" borderId="4" xfId="0" applyBorder="1"/>
  </cellXfs>
  <cellStyles count="2">
    <cellStyle name="Millares [0]" xfId="1" builtinId="6"/>
    <cellStyle name="Normal"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yalaperson.com" TargetMode="External"/></Relationships>
</file>

<file path=xl/drawings/drawing1.xml><?xml version="1.0" encoding="utf-8"?>
<xdr:wsDr xmlns:xdr="http://schemas.openxmlformats.org/drawingml/2006/spreadsheetDrawing" xmlns:a="http://schemas.openxmlformats.org/drawingml/2006/main">
  <xdr:twoCellAnchor>
    <xdr:from>
      <xdr:col>2</xdr:col>
      <xdr:colOff>533400</xdr:colOff>
      <xdr:row>6</xdr:row>
      <xdr:rowOff>85725</xdr:rowOff>
    </xdr:from>
    <xdr:to>
      <xdr:col>6</xdr:col>
      <xdr:colOff>962025</xdr:colOff>
      <xdr:row>7</xdr:row>
      <xdr:rowOff>171450</xdr:rowOff>
    </xdr:to>
    <xdr:sp macro="" textlink="">
      <xdr:nvSpPr>
        <xdr:cNvPr id="3" name="Text Box 31">
          <a:extLst>
            <a:ext uri="{FF2B5EF4-FFF2-40B4-BE49-F238E27FC236}">
              <a16:creationId xmlns:a16="http://schemas.microsoft.com/office/drawing/2014/main" id="{00000000-0008-0000-0000-000003000000}"/>
            </a:ext>
          </a:extLst>
        </xdr:cNvPr>
        <xdr:cNvSpPr txBox="1">
          <a:spLocks noChangeArrowheads="1"/>
        </xdr:cNvSpPr>
      </xdr:nvSpPr>
      <xdr:spPr bwMode="auto">
        <a:xfrm>
          <a:off x="1476375" y="1228725"/>
          <a:ext cx="4257675" cy="2095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7432" rIns="27432" bIns="0" anchor="t" upright="1"/>
        <a:lstStyle/>
        <a:p>
          <a:pPr algn="ctr" rtl="0">
            <a:defRPr sz="1000"/>
          </a:pPr>
          <a:r>
            <a:rPr lang="es-PY" sz="1100" b="1" i="0" u="none" strike="noStrike" baseline="0">
              <a:solidFill>
                <a:srgbClr val="0000FF"/>
              </a:solidFill>
              <a:latin typeface="Arial"/>
              <a:cs typeface="Arial"/>
            </a:rPr>
            <a:t>SIMULACION DE PRÉSTAMOS SISTEMA FRANCÉS</a:t>
          </a:r>
        </a:p>
      </xdr:txBody>
    </xdr:sp>
    <xdr:clientData/>
  </xdr:twoCellAnchor>
  <xdr:twoCellAnchor>
    <xdr:from>
      <xdr:col>1</xdr:col>
      <xdr:colOff>95250</xdr:colOff>
      <xdr:row>1</xdr:row>
      <xdr:rowOff>0</xdr:rowOff>
    </xdr:from>
    <xdr:to>
      <xdr:col>3</xdr:col>
      <xdr:colOff>676275</xdr:colOff>
      <xdr:row>5</xdr:row>
      <xdr:rowOff>74930</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5" y="190500"/>
          <a:ext cx="2200275" cy="83693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U382"/>
  <sheetViews>
    <sheetView tabSelected="1" topLeftCell="D8" workbookViewId="0">
      <selection activeCell="E16" sqref="E16"/>
    </sheetView>
  </sheetViews>
  <sheetFormatPr baseColWidth="10" defaultRowHeight="14.5" x14ac:dyDescent="0.35"/>
  <cols>
    <col min="1" max="1" width="2.7265625" style="1" customWidth="1"/>
    <col min="2" max="2" width="11.453125" style="1"/>
    <col min="3" max="3" width="12.81640625" style="3" customWidth="1"/>
    <col min="4" max="4" width="14" style="1" customWidth="1"/>
    <col min="5" max="5" width="15.7265625" style="1" customWidth="1"/>
    <col min="6" max="6" width="14.81640625" style="1" customWidth="1"/>
    <col min="7" max="7" width="15.26953125" style="1" customWidth="1"/>
    <col min="8" max="8" width="18" style="1" customWidth="1"/>
    <col min="9" max="9" width="3.7265625" style="1" hidden="1" customWidth="1"/>
    <col min="10" max="10" width="20.1796875" style="1" hidden="1" customWidth="1"/>
    <col min="11" max="12" width="0" style="1" hidden="1" customWidth="1"/>
    <col min="13" max="13" width="13.54296875" style="1" hidden="1" customWidth="1"/>
    <col min="14" max="17" width="0" style="1" hidden="1" customWidth="1"/>
    <col min="18" max="18" width="11.453125" style="1"/>
    <col min="19" max="19" width="12.36328125" style="1" bestFit="1" customWidth="1"/>
    <col min="20" max="20" width="11.81640625" style="31" bestFit="1" customWidth="1"/>
    <col min="21" max="21" width="12.36328125" style="1" bestFit="1" customWidth="1"/>
    <col min="22" max="254" width="11.453125" style="1"/>
    <col min="255" max="255" width="2.7265625" style="1" customWidth="1"/>
    <col min="256" max="256" width="11.453125" style="1"/>
    <col min="257" max="257" width="12.81640625" style="1" customWidth="1"/>
    <col min="258" max="258" width="14" style="1" customWidth="1"/>
    <col min="259" max="259" width="15.7265625" style="1" customWidth="1"/>
    <col min="260" max="260" width="14.81640625" style="1" customWidth="1"/>
    <col min="261" max="261" width="15.26953125" style="1" customWidth="1"/>
    <col min="262" max="262" width="18" style="1" customWidth="1"/>
    <col min="263" max="263" width="3.7265625" style="1" customWidth="1"/>
    <col min="264" max="271" width="0" style="1" hidden="1" customWidth="1"/>
    <col min="272" max="510" width="11.453125" style="1"/>
    <col min="511" max="511" width="2.7265625" style="1" customWidth="1"/>
    <col min="512" max="512" width="11.453125" style="1"/>
    <col min="513" max="513" width="12.81640625" style="1" customWidth="1"/>
    <col min="514" max="514" width="14" style="1" customWidth="1"/>
    <col min="515" max="515" width="15.7265625" style="1" customWidth="1"/>
    <col min="516" max="516" width="14.81640625" style="1" customWidth="1"/>
    <col min="517" max="517" width="15.26953125" style="1" customWidth="1"/>
    <col min="518" max="518" width="18" style="1" customWidth="1"/>
    <col min="519" max="519" width="3.7265625" style="1" customWidth="1"/>
    <col min="520" max="527" width="0" style="1" hidden="1" customWidth="1"/>
    <col min="528" max="766" width="11.453125" style="1"/>
    <col min="767" max="767" width="2.7265625" style="1" customWidth="1"/>
    <col min="768" max="768" width="11.453125" style="1"/>
    <col min="769" max="769" width="12.81640625" style="1" customWidth="1"/>
    <col min="770" max="770" width="14" style="1" customWidth="1"/>
    <col min="771" max="771" width="15.7265625" style="1" customWidth="1"/>
    <col min="772" max="772" width="14.81640625" style="1" customWidth="1"/>
    <col min="773" max="773" width="15.26953125" style="1" customWidth="1"/>
    <col min="774" max="774" width="18" style="1" customWidth="1"/>
    <col min="775" max="775" width="3.7265625" style="1" customWidth="1"/>
    <col min="776" max="783" width="0" style="1" hidden="1" customWidth="1"/>
    <col min="784" max="1022" width="11.453125" style="1"/>
    <col min="1023" max="1023" width="2.7265625" style="1" customWidth="1"/>
    <col min="1024" max="1024" width="11.453125" style="1"/>
    <col min="1025" max="1025" width="12.81640625" style="1" customWidth="1"/>
    <col min="1026" max="1026" width="14" style="1" customWidth="1"/>
    <col min="1027" max="1027" width="15.7265625" style="1" customWidth="1"/>
    <col min="1028" max="1028" width="14.81640625" style="1" customWidth="1"/>
    <col min="1029" max="1029" width="15.26953125" style="1" customWidth="1"/>
    <col min="1030" max="1030" width="18" style="1" customWidth="1"/>
    <col min="1031" max="1031" width="3.7265625" style="1" customWidth="1"/>
    <col min="1032" max="1039" width="0" style="1" hidden="1" customWidth="1"/>
    <col min="1040" max="1278" width="11.453125" style="1"/>
    <col min="1279" max="1279" width="2.7265625" style="1" customWidth="1"/>
    <col min="1280" max="1280" width="11.453125" style="1"/>
    <col min="1281" max="1281" width="12.81640625" style="1" customWidth="1"/>
    <col min="1282" max="1282" width="14" style="1" customWidth="1"/>
    <col min="1283" max="1283" width="15.7265625" style="1" customWidth="1"/>
    <col min="1284" max="1284" width="14.81640625" style="1" customWidth="1"/>
    <col min="1285" max="1285" width="15.26953125" style="1" customWidth="1"/>
    <col min="1286" max="1286" width="18" style="1" customWidth="1"/>
    <col min="1287" max="1287" width="3.7265625" style="1" customWidth="1"/>
    <col min="1288" max="1295" width="0" style="1" hidden="1" customWidth="1"/>
    <col min="1296" max="1534" width="11.453125" style="1"/>
    <col min="1535" max="1535" width="2.7265625" style="1" customWidth="1"/>
    <col min="1536" max="1536" width="11.453125" style="1"/>
    <col min="1537" max="1537" width="12.81640625" style="1" customWidth="1"/>
    <col min="1538" max="1538" width="14" style="1" customWidth="1"/>
    <col min="1539" max="1539" width="15.7265625" style="1" customWidth="1"/>
    <col min="1540" max="1540" width="14.81640625" style="1" customWidth="1"/>
    <col min="1541" max="1541" width="15.26953125" style="1" customWidth="1"/>
    <col min="1542" max="1542" width="18" style="1" customWidth="1"/>
    <col min="1543" max="1543" width="3.7265625" style="1" customWidth="1"/>
    <col min="1544" max="1551" width="0" style="1" hidden="1" customWidth="1"/>
    <col min="1552" max="1790" width="11.453125" style="1"/>
    <col min="1791" max="1791" width="2.7265625" style="1" customWidth="1"/>
    <col min="1792" max="1792" width="11.453125" style="1"/>
    <col min="1793" max="1793" width="12.81640625" style="1" customWidth="1"/>
    <col min="1794" max="1794" width="14" style="1" customWidth="1"/>
    <col min="1795" max="1795" width="15.7265625" style="1" customWidth="1"/>
    <col min="1796" max="1796" width="14.81640625" style="1" customWidth="1"/>
    <col min="1797" max="1797" width="15.26953125" style="1" customWidth="1"/>
    <col min="1798" max="1798" width="18" style="1" customWidth="1"/>
    <col min="1799" max="1799" width="3.7265625" style="1" customWidth="1"/>
    <col min="1800" max="1807" width="0" style="1" hidden="1" customWidth="1"/>
    <col min="1808" max="2046" width="11.453125" style="1"/>
    <col min="2047" max="2047" width="2.7265625" style="1" customWidth="1"/>
    <col min="2048" max="2048" width="11.453125" style="1"/>
    <col min="2049" max="2049" width="12.81640625" style="1" customWidth="1"/>
    <col min="2050" max="2050" width="14" style="1" customWidth="1"/>
    <col min="2051" max="2051" width="15.7265625" style="1" customWidth="1"/>
    <col min="2052" max="2052" width="14.81640625" style="1" customWidth="1"/>
    <col min="2053" max="2053" width="15.26953125" style="1" customWidth="1"/>
    <col min="2054" max="2054" width="18" style="1" customWidth="1"/>
    <col min="2055" max="2055" width="3.7265625" style="1" customWidth="1"/>
    <col min="2056" max="2063" width="0" style="1" hidden="1" customWidth="1"/>
    <col min="2064" max="2302" width="11.453125" style="1"/>
    <col min="2303" max="2303" width="2.7265625" style="1" customWidth="1"/>
    <col min="2304" max="2304" width="11.453125" style="1"/>
    <col min="2305" max="2305" width="12.81640625" style="1" customWidth="1"/>
    <col min="2306" max="2306" width="14" style="1" customWidth="1"/>
    <col min="2307" max="2307" width="15.7265625" style="1" customWidth="1"/>
    <col min="2308" max="2308" width="14.81640625" style="1" customWidth="1"/>
    <col min="2309" max="2309" width="15.26953125" style="1" customWidth="1"/>
    <col min="2310" max="2310" width="18" style="1" customWidth="1"/>
    <col min="2311" max="2311" width="3.7265625" style="1" customWidth="1"/>
    <col min="2312" max="2319" width="0" style="1" hidden="1" customWidth="1"/>
    <col min="2320" max="2558" width="11.453125" style="1"/>
    <col min="2559" max="2559" width="2.7265625" style="1" customWidth="1"/>
    <col min="2560" max="2560" width="11.453125" style="1"/>
    <col min="2561" max="2561" width="12.81640625" style="1" customWidth="1"/>
    <col min="2562" max="2562" width="14" style="1" customWidth="1"/>
    <col min="2563" max="2563" width="15.7265625" style="1" customWidth="1"/>
    <col min="2564" max="2564" width="14.81640625" style="1" customWidth="1"/>
    <col min="2565" max="2565" width="15.26953125" style="1" customWidth="1"/>
    <col min="2566" max="2566" width="18" style="1" customWidth="1"/>
    <col min="2567" max="2567" width="3.7265625" style="1" customWidth="1"/>
    <col min="2568" max="2575" width="0" style="1" hidden="1" customWidth="1"/>
    <col min="2576" max="2814" width="11.453125" style="1"/>
    <col min="2815" max="2815" width="2.7265625" style="1" customWidth="1"/>
    <col min="2816" max="2816" width="11.453125" style="1"/>
    <col min="2817" max="2817" width="12.81640625" style="1" customWidth="1"/>
    <col min="2818" max="2818" width="14" style="1" customWidth="1"/>
    <col min="2819" max="2819" width="15.7265625" style="1" customWidth="1"/>
    <col min="2820" max="2820" width="14.81640625" style="1" customWidth="1"/>
    <col min="2821" max="2821" width="15.26953125" style="1" customWidth="1"/>
    <col min="2822" max="2822" width="18" style="1" customWidth="1"/>
    <col min="2823" max="2823" width="3.7265625" style="1" customWidth="1"/>
    <col min="2824" max="2831" width="0" style="1" hidden="1" customWidth="1"/>
    <col min="2832" max="3070" width="11.453125" style="1"/>
    <col min="3071" max="3071" width="2.7265625" style="1" customWidth="1"/>
    <col min="3072" max="3072" width="11.453125" style="1"/>
    <col min="3073" max="3073" width="12.81640625" style="1" customWidth="1"/>
    <col min="3074" max="3074" width="14" style="1" customWidth="1"/>
    <col min="3075" max="3075" width="15.7265625" style="1" customWidth="1"/>
    <col min="3076" max="3076" width="14.81640625" style="1" customWidth="1"/>
    <col min="3077" max="3077" width="15.26953125" style="1" customWidth="1"/>
    <col min="3078" max="3078" width="18" style="1" customWidth="1"/>
    <col min="3079" max="3079" width="3.7265625" style="1" customWidth="1"/>
    <col min="3080" max="3087" width="0" style="1" hidden="1" customWidth="1"/>
    <col min="3088" max="3326" width="11.453125" style="1"/>
    <col min="3327" max="3327" width="2.7265625" style="1" customWidth="1"/>
    <col min="3328" max="3328" width="11.453125" style="1"/>
    <col min="3329" max="3329" width="12.81640625" style="1" customWidth="1"/>
    <col min="3330" max="3330" width="14" style="1" customWidth="1"/>
    <col min="3331" max="3331" width="15.7265625" style="1" customWidth="1"/>
    <col min="3332" max="3332" width="14.81640625" style="1" customWidth="1"/>
    <col min="3333" max="3333" width="15.26953125" style="1" customWidth="1"/>
    <col min="3334" max="3334" width="18" style="1" customWidth="1"/>
    <col min="3335" max="3335" width="3.7265625" style="1" customWidth="1"/>
    <col min="3336" max="3343" width="0" style="1" hidden="1" customWidth="1"/>
    <col min="3344" max="3582" width="11.453125" style="1"/>
    <col min="3583" max="3583" width="2.7265625" style="1" customWidth="1"/>
    <col min="3584" max="3584" width="11.453125" style="1"/>
    <col min="3585" max="3585" width="12.81640625" style="1" customWidth="1"/>
    <col min="3586" max="3586" width="14" style="1" customWidth="1"/>
    <col min="3587" max="3587" width="15.7265625" style="1" customWidth="1"/>
    <col min="3588" max="3588" width="14.81640625" style="1" customWidth="1"/>
    <col min="3589" max="3589" width="15.26953125" style="1" customWidth="1"/>
    <col min="3590" max="3590" width="18" style="1" customWidth="1"/>
    <col min="3591" max="3591" width="3.7265625" style="1" customWidth="1"/>
    <col min="3592" max="3599" width="0" style="1" hidden="1" customWidth="1"/>
    <col min="3600" max="3838" width="11.453125" style="1"/>
    <col min="3839" max="3839" width="2.7265625" style="1" customWidth="1"/>
    <col min="3840" max="3840" width="11.453125" style="1"/>
    <col min="3841" max="3841" width="12.81640625" style="1" customWidth="1"/>
    <col min="3842" max="3842" width="14" style="1" customWidth="1"/>
    <col min="3843" max="3843" width="15.7265625" style="1" customWidth="1"/>
    <col min="3844" max="3844" width="14.81640625" style="1" customWidth="1"/>
    <col min="3845" max="3845" width="15.26953125" style="1" customWidth="1"/>
    <col min="3846" max="3846" width="18" style="1" customWidth="1"/>
    <col min="3847" max="3847" width="3.7265625" style="1" customWidth="1"/>
    <col min="3848" max="3855" width="0" style="1" hidden="1" customWidth="1"/>
    <col min="3856" max="4094" width="11.453125" style="1"/>
    <col min="4095" max="4095" width="2.7265625" style="1" customWidth="1"/>
    <col min="4096" max="4096" width="11.453125" style="1"/>
    <col min="4097" max="4097" width="12.81640625" style="1" customWidth="1"/>
    <col min="4098" max="4098" width="14" style="1" customWidth="1"/>
    <col min="4099" max="4099" width="15.7265625" style="1" customWidth="1"/>
    <col min="4100" max="4100" width="14.81640625" style="1" customWidth="1"/>
    <col min="4101" max="4101" width="15.26953125" style="1" customWidth="1"/>
    <col min="4102" max="4102" width="18" style="1" customWidth="1"/>
    <col min="4103" max="4103" width="3.7265625" style="1" customWidth="1"/>
    <col min="4104" max="4111" width="0" style="1" hidden="1" customWidth="1"/>
    <col min="4112" max="4350" width="11.453125" style="1"/>
    <col min="4351" max="4351" width="2.7265625" style="1" customWidth="1"/>
    <col min="4352" max="4352" width="11.453125" style="1"/>
    <col min="4353" max="4353" width="12.81640625" style="1" customWidth="1"/>
    <col min="4354" max="4354" width="14" style="1" customWidth="1"/>
    <col min="4355" max="4355" width="15.7265625" style="1" customWidth="1"/>
    <col min="4356" max="4356" width="14.81640625" style="1" customWidth="1"/>
    <col min="4357" max="4357" width="15.26953125" style="1" customWidth="1"/>
    <col min="4358" max="4358" width="18" style="1" customWidth="1"/>
    <col min="4359" max="4359" width="3.7265625" style="1" customWidth="1"/>
    <col min="4360" max="4367" width="0" style="1" hidden="1" customWidth="1"/>
    <col min="4368" max="4606" width="11.453125" style="1"/>
    <col min="4607" max="4607" width="2.7265625" style="1" customWidth="1"/>
    <col min="4608" max="4608" width="11.453125" style="1"/>
    <col min="4609" max="4609" width="12.81640625" style="1" customWidth="1"/>
    <col min="4610" max="4610" width="14" style="1" customWidth="1"/>
    <col min="4611" max="4611" width="15.7265625" style="1" customWidth="1"/>
    <col min="4612" max="4612" width="14.81640625" style="1" customWidth="1"/>
    <col min="4613" max="4613" width="15.26953125" style="1" customWidth="1"/>
    <col min="4614" max="4614" width="18" style="1" customWidth="1"/>
    <col min="4615" max="4615" width="3.7265625" style="1" customWidth="1"/>
    <col min="4616" max="4623" width="0" style="1" hidden="1" customWidth="1"/>
    <col min="4624" max="4862" width="11.453125" style="1"/>
    <col min="4863" max="4863" width="2.7265625" style="1" customWidth="1"/>
    <col min="4864" max="4864" width="11.453125" style="1"/>
    <col min="4865" max="4865" width="12.81640625" style="1" customWidth="1"/>
    <col min="4866" max="4866" width="14" style="1" customWidth="1"/>
    <col min="4867" max="4867" width="15.7265625" style="1" customWidth="1"/>
    <col min="4868" max="4868" width="14.81640625" style="1" customWidth="1"/>
    <col min="4869" max="4869" width="15.26953125" style="1" customWidth="1"/>
    <col min="4870" max="4870" width="18" style="1" customWidth="1"/>
    <col min="4871" max="4871" width="3.7265625" style="1" customWidth="1"/>
    <col min="4872" max="4879" width="0" style="1" hidden="1" customWidth="1"/>
    <col min="4880" max="5118" width="11.453125" style="1"/>
    <col min="5119" max="5119" width="2.7265625" style="1" customWidth="1"/>
    <col min="5120" max="5120" width="11.453125" style="1"/>
    <col min="5121" max="5121" width="12.81640625" style="1" customWidth="1"/>
    <col min="5122" max="5122" width="14" style="1" customWidth="1"/>
    <col min="5123" max="5123" width="15.7265625" style="1" customWidth="1"/>
    <col min="5124" max="5124" width="14.81640625" style="1" customWidth="1"/>
    <col min="5125" max="5125" width="15.26953125" style="1" customWidth="1"/>
    <col min="5126" max="5126" width="18" style="1" customWidth="1"/>
    <col min="5127" max="5127" width="3.7265625" style="1" customWidth="1"/>
    <col min="5128" max="5135" width="0" style="1" hidden="1" customWidth="1"/>
    <col min="5136" max="5374" width="11.453125" style="1"/>
    <col min="5375" max="5375" width="2.7265625" style="1" customWidth="1"/>
    <col min="5376" max="5376" width="11.453125" style="1"/>
    <col min="5377" max="5377" width="12.81640625" style="1" customWidth="1"/>
    <col min="5378" max="5378" width="14" style="1" customWidth="1"/>
    <col min="5379" max="5379" width="15.7265625" style="1" customWidth="1"/>
    <col min="5380" max="5380" width="14.81640625" style="1" customWidth="1"/>
    <col min="5381" max="5381" width="15.26953125" style="1" customWidth="1"/>
    <col min="5382" max="5382" width="18" style="1" customWidth="1"/>
    <col min="5383" max="5383" width="3.7265625" style="1" customWidth="1"/>
    <col min="5384" max="5391" width="0" style="1" hidden="1" customWidth="1"/>
    <col min="5392" max="5630" width="11.453125" style="1"/>
    <col min="5631" max="5631" width="2.7265625" style="1" customWidth="1"/>
    <col min="5632" max="5632" width="11.453125" style="1"/>
    <col min="5633" max="5633" width="12.81640625" style="1" customWidth="1"/>
    <col min="5634" max="5634" width="14" style="1" customWidth="1"/>
    <col min="5635" max="5635" width="15.7265625" style="1" customWidth="1"/>
    <col min="5636" max="5636" width="14.81640625" style="1" customWidth="1"/>
    <col min="5637" max="5637" width="15.26953125" style="1" customWidth="1"/>
    <col min="5638" max="5638" width="18" style="1" customWidth="1"/>
    <col min="5639" max="5639" width="3.7265625" style="1" customWidth="1"/>
    <col min="5640" max="5647" width="0" style="1" hidden="1" customWidth="1"/>
    <col min="5648" max="5886" width="11.453125" style="1"/>
    <col min="5887" max="5887" width="2.7265625" style="1" customWidth="1"/>
    <col min="5888" max="5888" width="11.453125" style="1"/>
    <col min="5889" max="5889" width="12.81640625" style="1" customWidth="1"/>
    <col min="5890" max="5890" width="14" style="1" customWidth="1"/>
    <col min="5891" max="5891" width="15.7265625" style="1" customWidth="1"/>
    <col min="5892" max="5892" width="14.81640625" style="1" customWidth="1"/>
    <col min="5893" max="5893" width="15.26953125" style="1" customWidth="1"/>
    <col min="5894" max="5894" width="18" style="1" customWidth="1"/>
    <col min="5895" max="5895" width="3.7265625" style="1" customWidth="1"/>
    <col min="5896" max="5903" width="0" style="1" hidden="1" customWidth="1"/>
    <col min="5904" max="6142" width="11.453125" style="1"/>
    <col min="6143" max="6143" width="2.7265625" style="1" customWidth="1"/>
    <col min="6144" max="6144" width="11.453125" style="1"/>
    <col min="6145" max="6145" width="12.81640625" style="1" customWidth="1"/>
    <col min="6146" max="6146" width="14" style="1" customWidth="1"/>
    <col min="6147" max="6147" width="15.7265625" style="1" customWidth="1"/>
    <col min="6148" max="6148" width="14.81640625" style="1" customWidth="1"/>
    <col min="6149" max="6149" width="15.26953125" style="1" customWidth="1"/>
    <col min="6150" max="6150" width="18" style="1" customWidth="1"/>
    <col min="6151" max="6151" width="3.7265625" style="1" customWidth="1"/>
    <col min="6152" max="6159" width="0" style="1" hidden="1" customWidth="1"/>
    <col min="6160" max="6398" width="11.453125" style="1"/>
    <col min="6399" max="6399" width="2.7265625" style="1" customWidth="1"/>
    <col min="6400" max="6400" width="11.453125" style="1"/>
    <col min="6401" max="6401" width="12.81640625" style="1" customWidth="1"/>
    <col min="6402" max="6402" width="14" style="1" customWidth="1"/>
    <col min="6403" max="6403" width="15.7265625" style="1" customWidth="1"/>
    <col min="6404" max="6404" width="14.81640625" style="1" customWidth="1"/>
    <col min="6405" max="6405" width="15.26953125" style="1" customWidth="1"/>
    <col min="6406" max="6406" width="18" style="1" customWidth="1"/>
    <col min="6407" max="6407" width="3.7265625" style="1" customWidth="1"/>
    <col min="6408" max="6415" width="0" style="1" hidden="1" customWidth="1"/>
    <col min="6416" max="6654" width="11.453125" style="1"/>
    <col min="6655" max="6655" width="2.7265625" style="1" customWidth="1"/>
    <col min="6656" max="6656" width="11.453125" style="1"/>
    <col min="6657" max="6657" width="12.81640625" style="1" customWidth="1"/>
    <col min="6658" max="6658" width="14" style="1" customWidth="1"/>
    <col min="6659" max="6659" width="15.7265625" style="1" customWidth="1"/>
    <col min="6660" max="6660" width="14.81640625" style="1" customWidth="1"/>
    <col min="6661" max="6661" width="15.26953125" style="1" customWidth="1"/>
    <col min="6662" max="6662" width="18" style="1" customWidth="1"/>
    <col min="6663" max="6663" width="3.7265625" style="1" customWidth="1"/>
    <col min="6664" max="6671" width="0" style="1" hidden="1" customWidth="1"/>
    <col min="6672" max="6910" width="11.453125" style="1"/>
    <col min="6911" max="6911" width="2.7265625" style="1" customWidth="1"/>
    <col min="6912" max="6912" width="11.453125" style="1"/>
    <col min="6913" max="6913" width="12.81640625" style="1" customWidth="1"/>
    <col min="6914" max="6914" width="14" style="1" customWidth="1"/>
    <col min="6915" max="6915" width="15.7265625" style="1" customWidth="1"/>
    <col min="6916" max="6916" width="14.81640625" style="1" customWidth="1"/>
    <col min="6917" max="6917" width="15.26953125" style="1" customWidth="1"/>
    <col min="6918" max="6918" width="18" style="1" customWidth="1"/>
    <col min="6919" max="6919" width="3.7265625" style="1" customWidth="1"/>
    <col min="6920" max="6927" width="0" style="1" hidden="1" customWidth="1"/>
    <col min="6928" max="7166" width="11.453125" style="1"/>
    <col min="7167" max="7167" width="2.7265625" style="1" customWidth="1"/>
    <col min="7168" max="7168" width="11.453125" style="1"/>
    <col min="7169" max="7169" width="12.81640625" style="1" customWidth="1"/>
    <col min="7170" max="7170" width="14" style="1" customWidth="1"/>
    <col min="7171" max="7171" width="15.7265625" style="1" customWidth="1"/>
    <col min="7172" max="7172" width="14.81640625" style="1" customWidth="1"/>
    <col min="7173" max="7173" width="15.26953125" style="1" customWidth="1"/>
    <col min="7174" max="7174" width="18" style="1" customWidth="1"/>
    <col min="7175" max="7175" width="3.7265625" style="1" customWidth="1"/>
    <col min="7176" max="7183" width="0" style="1" hidden="1" customWidth="1"/>
    <col min="7184" max="7422" width="11.453125" style="1"/>
    <col min="7423" max="7423" width="2.7265625" style="1" customWidth="1"/>
    <col min="7424" max="7424" width="11.453125" style="1"/>
    <col min="7425" max="7425" width="12.81640625" style="1" customWidth="1"/>
    <col min="7426" max="7426" width="14" style="1" customWidth="1"/>
    <col min="7427" max="7427" width="15.7265625" style="1" customWidth="1"/>
    <col min="7428" max="7428" width="14.81640625" style="1" customWidth="1"/>
    <col min="7429" max="7429" width="15.26953125" style="1" customWidth="1"/>
    <col min="7430" max="7430" width="18" style="1" customWidth="1"/>
    <col min="7431" max="7431" width="3.7265625" style="1" customWidth="1"/>
    <col min="7432" max="7439" width="0" style="1" hidden="1" customWidth="1"/>
    <col min="7440" max="7678" width="11.453125" style="1"/>
    <col min="7679" max="7679" width="2.7265625" style="1" customWidth="1"/>
    <col min="7680" max="7680" width="11.453125" style="1"/>
    <col min="7681" max="7681" width="12.81640625" style="1" customWidth="1"/>
    <col min="7682" max="7682" width="14" style="1" customWidth="1"/>
    <col min="7683" max="7683" width="15.7265625" style="1" customWidth="1"/>
    <col min="7684" max="7684" width="14.81640625" style="1" customWidth="1"/>
    <col min="7685" max="7685" width="15.26953125" style="1" customWidth="1"/>
    <col min="7686" max="7686" width="18" style="1" customWidth="1"/>
    <col min="7687" max="7687" width="3.7265625" style="1" customWidth="1"/>
    <col min="7688" max="7695" width="0" style="1" hidden="1" customWidth="1"/>
    <col min="7696" max="7934" width="11.453125" style="1"/>
    <col min="7935" max="7935" width="2.7265625" style="1" customWidth="1"/>
    <col min="7936" max="7936" width="11.453125" style="1"/>
    <col min="7937" max="7937" width="12.81640625" style="1" customWidth="1"/>
    <col min="7938" max="7938" width="14" style="1" customWidth="1"/>
    <col min="7939" max="7939" width="15.7265625" style="1" customWidth="1"/>
    <col min="7940" max="7940" width="14.81640625" style="1" customWidth="1"/>
    <col min="7941" max="7941" width="15.26953125" style="1" customWidth="1"/>
    <col min="7942" max="7942" width="18" style="1" customWidth="1"/>
    <col min="7943" max="7943" width="3.7265625" style="1" customWidth="1"/>
    <col min="7944" max="7951" width="0" style="1" hidden="1" customWidth="1"/>
    <col min="7952" max="8190" width="11.453125" style="1"/>
    <col min="8191" max="8191" width="2.7265625" style="1" customWidth="1"/>
    <col min="8192" max="8192" width="11.453125" style="1"/>
    <col min="8193" max="8193" width="12.81640625" style="1" customWidth="1"/>
    <col min="8194" max="8194" width="14" style="1" customWidth="1"/>
    <col min="8195" max="8195" width="15.7265625" style="1" customWidth="1"/>
    <col min="8196" max="8196" width="14.81640625" style="1" customWidth="1"/>
    <col min="8197" max="8197" width="15.26953125" style="1" customWidth="1"/>
    <col min="8198" max="8198" width="18" style="1" customWidth="1"/>
    <col min="8199" max="8199" width="3.7265625" style="1" customWidth="1"/>
    <col min="8200" max="8207" width="0" style="1" hidden="1" customWidth="1"/>
    <col min="8208" max="8446" width="11.453125" style="1"/>
    <col min="8447" max="8447" width="2.7265625" style="1" customWidth="1"/>
    <col min="8448" max="8448" width="11.453125" style="1"/>
    <col min="8449" max="8449" width="12.81640625" style="1" customWidth="1"/>
    <col min="8450" max="8450" width="14" style="1" customWidth="1"/>
    <col min="8451" max="8451" width="15.7265625" style="1" customWidth="1"/>
    <col min="8452" max="8452" width="14.81640625" style="1" customWidth="1"/>
    <col min="8453" max="8453" width="15.26953125" style="1" customWidth="1"/>
    <col min="8454" max="8454" width="18" style="1" customWidth="1"/>
    <col min="8455" max="8455" width="3.7265625" style="1" customWidth="1"/>
    <col min="8456" max="8463" width="0" style="1" hidden="1" customWidth="1"/>
    <col min="8464" max="8702" width="11.453125" style="1"/>
    <col min="8703" max="8703" width="2.7265625" style="1" customWidth="1"/>
    <col min="8704" max="8704" width="11.453125" style="1"/>
    <col min="8705" max="8705" width="12.81640625" style="1" customWidth="1"/>
    <col min="8706" max="8706" width="14" style="1" customWidth="1"/>
    <col min="8707" max="8707" width="15.7265625" style="1" customWidth="1"/>
    <col min="8708" max="8708" width="14.81640625" style="1" customWidth="1"/>
    <col min="8709" max="8709" width="15.26953125" style="1" customWidth="1"/>
    <col min="8710" max="8710" width="18" style="1" customWidth="1"/>
    <col min="8711" max="8711" width="3.7265625" style="1" customWidth="1"/>
    <col min="8712" max="8719" width="0" style="1" hidden="1" customWidth="1"/>
    <col min="8720" max="8958" width="11.453125" style="1"/>
    <col min="8959" max="8959" width="2.7265625" style="1" customWidth="1"/>
    <col min="8960" max="8960" width="11.453125" style="1"/>
    <col min="8961" max="8961" width="12.81640625" style="1" customWidth="1"/>
    <col min="8962" max="8962" width="14" style="1" customWidth="1"/>
    <col min="8963" max="8963" width="15.7265625" style="1" customWidth="1"/>
    <col min="8964" max="8964" width="14.81640625" style="1" customWidth="1"/>
    <col min="8965" max="8965" width="15.26953125" style="1" customWidth="1"/>
    <col min="8966" max="8966" width="18" style="1" customWidth="1"/>
    <col min="8967" max="8967" width="3.7265625" style="1" customWidth="1"/>
    <col min="8968" max="8975" width="0" style="1" hidden="1" customWidth="1"/>
    <col min="8976" max="9214" width="11.453125" style="1"/>
    <col min="9215" max="9215" width="2.7265625" style="1" customWidth="1"/>
    <col min="9216" max="9216" width="11.453125" style="1"/>
    <col min="9217" max="9217" width="12.81640625" style="1" customWidth="1"/>
    <col min="9218" max="9218" width="14" style="1" customWidth="1"/>
    <col min="9219" max="9219" width="15.7265625" style="1" customWidth="1"/>
    <col min="9220" max="9220" width="14.81640625" style="1" customWidth="1"/>
    <col min="9221" max="9221" width="15.26953125" style="1" customWidth="1"/>
    <col min="9222" max="9222" width="18" style="1" customWidth="1"/>
    <col min="9223" max="9223" width="3.7265625" style="1" customWidth="1"/>
    <col min="9224" max="9231" width="0" style="1" hidden="1" customWidth="1"/>
    <col min="9232" max="9470" width="11.453125" style="1"/>
    <col min="9471" max="9471" width="2.7265625" style="1" customWidth="1"/>
    <col min="9472" max="9472" width="11.453125" style="1"/>
    <col min="9473" max="9473" width="12.81640625" style="1" customWidth="1"/>
    <col min="9474" max="9474" width="14" style="1" customWidth="1"/>
    <col min="9475" max="9475" width="15.7265625" style="1" customWidth="1"/>
    <col min="9476" max="9476" width="14.81640625" style="1" customWidth="1"/>
    <col min="9477" max="9477" width="15.26953125" style="1" customWidth="1"/>
    <col min="9478" max="9478" width="18" style="1" customWidth="1"/>
    <col min="9479" max="9479" width="3.7265625" style="1" customWidth="1"/>
    <col min="9480" max="9487" width="0" style="1" hidden="1" customWidth="1"/>
    <col min="9488" max="9726" width="11.453125" style="1"/>
    <col min="9727" max="9727" width="2.7265625" style="1" customWidth="1"/>
    <col min="9728" max="9728" width="11.453125" style="1"/>
    <col min="9729" max="9729" width="12.81640625" style="1" customWidth="1"/>
    <col min="9730" max="9730" width="14" style="1" customWidth="1"/>
    <col min="9731" max="9731" width="15.7265625" style="1" customWidth="1"/>
    <col min="9732" max="9732" width="14.81640625" style="1" customWidth="1"/>
    <col min="9733" max="9733" width="15.26953125" style="1" customWidth="1"/>
    <col min="9734" max="9734" width="18" style="1" customWidth="1"/>
    <col min="9735" max="9735" width="3.7265625" style="1" customWidth="1"/>
    <col min="9736" max="9743" width="0" style="1" hidden="1" customWidth="1"/>
    <col min="9744" max="9982" width="11.453125" style="1"/>
    <col min="9983" max="9983" width="2.7265625" style="1" customWidth="1"/>
    <col min="9984" max="9984" width="11.453125" style="1"/>
    <col min="9985" max="9985" width="12.81640625" style="1" customWidth="1"/>
    <col min="9986" max="9986" width="14" style="1" customWidth="1"/>
    <col min="9987" max="9987" width="15.7265625" style="1" customWidth="1"/>
    <col min="9988" max="9988" width="14.81640625" style="1" customWidth="1"/>
    <col min="9989" max="9989" width="15.26953125" style="1" customWidth="1"/>
    <col min="9990" max="9990" width="18" style="1" customWidth="1"/>
    <col min="9991" max="9991" width="3.7265625" style="1" customWidth="1"/>
    <col min="9992" max="9999" width="0" style="1" hidden="1" customWidth="1"/>
    <col min="10000" max="10238" width="11.453125" style="1"/>
    <col min="10239" max="10239" width="2.7265625" style="1" customWidth="1"/>
    <col min="10240" max="10240" width="11.453125" style="1"/>
    <col min="10241" max="10241" width="12.81640625" style="1" customWidth="1"/>
    <col min="10242" max="10242" width="14" style="1" customWidth="1"/>
    <col min="10243" max="10243" width="15.7265625" style="1" customWidth="1"/>
    <col min="10244" max="10244" width="14.81640625" style="1" customWidth="1"/>
    <col min="10245" max="10245" width="15.26953125" style="1" customWidth="1"/>
    <col min="10246" max="10246" width="18" style="1" customWidth="1"/>
    <col min="10247" max="10247" width="3.7265625" style="1" customWidth="1"/>
    <col min="10248" max="10255" width="0" style="1" hidden="1" customWidth="1"/>
    <col min="10256" max="10494" width="11.453125" style="1"/>
    <col min="10495" max="10495" width="2.7265625" style="1" customWidth="1"/>
    <col min="10496" max="10496" width="11.453125" style="1"/>
    <col min="10497" max="10497" width="12.81640625" style="1" customWidth="1"/>
    <col min="10498" max="10498" width="14" style="1" customWidth="1"/>
    <col min="10499" max="10499" width="15.7265625" style="1" customWidth="1"/>
    <col min="10500" max="10500" width="14.81640625" style="1" customWidth="1"/>
    <col min="10501" max="10501" width="15.26953125" style="1" customWidth="1"/>
    <col min="10502" max="10502" width="18" style="1" customWidth="1"/>
    <col min="10503" max="10503" width="3.7265625" style="1" customWidth="1"/>
    <col min="10504" max="10511" width="0" style="1" hidden="1" customWidth="1"/>
    <col min="10512" max="10750" width="11.453125" style="1"/>
    <col min="10751" max="10751" width="2.7265625" style="1" customWidth="1"/>
    <col min="10752" max="10752" width="11.453125" style="1"/>
    <col min="10753" max="10753" width="12.81640625" style="1" customWidth="1"/>
    <col min="10754" max="10754" width="14" style="1" customWidth="1"/>
    <col min="10755" max="10755" width="15.7265625" style="1" customWidth="1"/>
    <col min="10756" max="10756" width="14.81640625" style="1" customWidth="1"/>
    <col min="10757" max="10757" width="15.26953125" style="1" customWidth="1"/>
    <col min="10758" max="10758" width="18" style="1" customWidth="1"/>
    <col min="10759" max="10759" width="3.7265625" style="1" customWidth="1"/>
    <col min="10760" max="10767" width="0" style="1" hidden="1" customWidth="1"/>
    <col min="10768" max="11006" width="11.453125" style="1"/>
    <col min="11007" max="11007" width="2.7265625" style="1" customWidth="1"/>
    <col min="11008" max="11008" width="11.453125" style="1"/>
    <col min="11009" max="11009" width="12.81640625" style="1" customWidth="1"/>
    <col min="11010" max="11010" width="14" style="1" customWidth="1"/>
    <col min="11011" max="11011" width="15.7265625" style="1" customWidth="1"/>
    <col min="11012" max="11012" width="14.81640625" style="1" customWidth="1"/>
    <col min="11013" max="11013" width="15.26953125" style="1" customWidth="1"/>
    <col min="11014" max="11014" width="18" style="1" customWidth="1"/>
    <col min="11015" max="11015" width="3.7265625" style="1" customWidth="1"/>
    <col min="11016" max="11023" width="0" style="1" hidden="1" customWidth="1"/>
    <col min="11024" max="11262" width="11.453125" style="1"/>
    <col min="11263" max="11263" width="2.7265625" style="1" customWidth="1"/>
    <col min="11264" max="11264" width="11.453125" style="1"/>
    <col min="11265" max="11265" width="12.81640625" style="1" customWidth="1"/>
    <col min="11266" max="11266" width="14" style="1" customWidth="1"/>
    <col min="11267" max="11267" width="15.7265625" style="1" customWidth="1"/>
    <col min="11268" max="11268" width="14.81640625" style="1" customWidth="1"/>
    <col min="11269" max="11269" width="15.26953125" style="1" customWidth="1"/>
    <col min="11270" max="11270" width="18" style="1" customWidth="1"/>
    <col min="11271" max="11271" width="3.7265625" style="1" customWidth="1"/>
    <col min="11272" max="11279" width="0" style="1" hidden="1" customWidth="1"/>
    <col min="11280" max="11518" width="11.453125" style="1"/>
    <col min="11519" max="11519" width="2.7265625" style="1" customWidth="1"/>
    <col min="11520" max="11520" width="11.453125" style="1"/>
    <col min="11521" max="11521" width="12.81640625" style="1" customWidth="1"/>
    <col min="11522" max="11522" width="14" style="1" customWidth="1"/>
    <col min="11523" max="11523" width="15.7265625" style="1" customWidth="1"/>
    <col min="11524" max="11524" width="14.81640625" style="1" customWidth="1"/>
    <col min="11525" max="11525" width="15.26953125" style="1" customWidth="1"/>
    <col min="11526" max="11526" width="18" style="1" customWidth="1"/>
    <col min="11527" max="11527" width="3.7265625" style="1" customWidth="1"/>
    <col min="11528" max="11535" width="0" style="1" hidden="1" customWidth="1"/>
    <col min="11536" max="11774" width="11.453125" style="1"/>
    <col min="11775" max="11775" width="2.7265625" style="1" customWidth="1"/>
    <col min="11776" max="11776" width="11.453125" style="1"/>
    <col min="11777" max="11777" width="12.81640625" style="1" customWidth="1"/>
    <col min="11778" max="11778" width="14" style="1" customWidth="1"/>
    <col min="11779" max="11779" width="15.7265625" style="1" customWidth="1"/>
    <col min="11780" max="11780" width="14.81640625" style="1" customWidth="1"/>
    <col min="11781" max="11781" width="15.26953125" style="1" customWidth="1"/>
    <col min="11782" max="11782" width="18" style="1" customWidth="1"/>
    <col min="11783" max="11783" width="3.7265625" style="1" customWidth="1"/>
    <col min="11784" max="11791" width="0" style="1" hidden="1" customWidth="1"/>
    <col min="11792" max="12030" width="11.453125" style="1"/>
    <col min="12031" max="12031" width="2.7265625" style="1" customWidth="1"/>
    <col min="12032" max="12032" width="11.453125" style="1"/>
    <col min="12033" max="12033" width="12.81640625" style="1" customWidth="1"/>
    <col min="12034" max="12034" width="14" style="1" customWidth="1"/>
    <col min="12035" max="12035" width="15.7265625" style="1" customWidth="1"/>
    <col min="12036" max="12036" width="14.81640625" style="1" customWidth="1"/>
    <col min="12037" max="12037" width="15.26953125" style="1" customWidth="1"/>
    <col min="12038" max="12038" width="18" style="1" customWidth="1"/>
    <col min="12039" max="12039" width="3.7265625" style="1" customWidth="1"/>
    <col min="12040" max="12047" width="0" style="1" hidden="1" customWidth="1"/>
    <col min="12048" max="12286" width="11.453125" style="1"/>
    <col min="12287" max="12287" width="2.7265625" style="1" customWidth="1"/>
    <col min="12288" max="12288" width="11.453125" style="1"/>
    <col min="12289" max="12289" width="12.81640625" style="1" customWidth="1"/>
    <col min="12290" max="12290" width="14" style="1" customWidth="1"/>
    <col min="12291" max="12291" width="15.7265625" style="1" customWidth="1"/>
    <col min="12292" max="12292" width="14.81640625" style="1" customWidth="1"/>
    <col min="12293" max="12293" width="15.26953125" style="1" customWidth="1"/>
    <col min="12294" max="12294" width="18" style="1" customWidth="1"/>
    <col min="12295" max="12295" width="3.7265625" style="1" customWidth="1"/>
    <col min="12296" max="12303" width="0" style="1" hidden="1" customWidth="1"/>
    <col min="12304" max="12542" width="11.453125" style="1"/>
    <col min="12543" max="12543" width="2.7265625" style="1" customWidth="1"/>
    <col min="12544" max="12544" width="11.453125" style="1"/>
    <col min="12545" max="12545" width="12.81640625" style="1" customWidth="1"/>
    <col min="12546" max="12546" width="14" style="1" customWidth="1"/>
    <col min="12547" max="12547" width="15.7265625" style="1" customWidth="1"/>
    <col min="12548" max="12548" width="14.81640625" style="1" customWidth="1"/>
    <col min="12549" max="12549" width="15.26953125" style="1" customWidth="1"/>
    <col min="12550" max="12550" width="18" style="1" customWidth="1"/>
    <col min="12551" max="12551" width="3.7265625" style="1" customWidth="1"/>
    <col min="12552" max="12559" width="0" style="1" hidden="1" customWidth="1"/>
    <col min="12560" max="12798" width="11.453125" style="1"/>
    <col min="12799" max="12799" width="2.7265625" style="1" customWidth="1"/>
    <col min="12800" max="12800" width="11.453125" style="1"/>
    <col min="12801" max="12801" width="12.81640625" style="1" customWidth="1"/>
    <col min="12802" max="12802" width="14" style="1" customWidth="1"/>
    <col min="12803" max="12803" width="15.7265625" style="1" customWidth="1"/>
    <col min="12804" max="12804" width="14.81640625" style="1" customWidth="1"/>
    <col min="12805" max="12805" width="15.26953125" style="1" customWidth="1"/>
    <col min="12806" max="12806" width="18" style="1" customWidth="1"/>
    <col min="12807" max="12807" width="3.7265625" style="1" customWidth="1"/>
    <col min="12808" max="12815" width="0" style="1" hidden="1" customWidth="1"/>
    <col min="12816" max="13054" width="11.453125" style="1"/>
    <col min="13055" max="13055" width="2.7265625" style="1" customWidth="1"/>
    <col min="13056" max="13056" width="11.453125" style="1"/>
    <col min="13057" max="13057" width="12.81640625" style="1" customWidth="1"/>
    <col min="13058" max="13058" width="14" style="1" customWidth="1"/>
    <col min="13059" max="13059" width="15.7265625" style="1" customWidth="1"/>
    <col min="13060" max="13060" width="14.81640625" style="1" customWidth="1"/>
    <col min="13061" max="13061" width="15.26953125" style="1" customWidth="1"/>
    <col min="13062" max="13062" width="18" style="1" customWidth="1"/>
    <col min="13063" max="13063" width="3.7265625" style="1" customWidth="1"/>
    <col min="13064" max="13071" width="0" style="1" hidden="1" customWidth="1"/>
    <col min="13072" max="13310" width="11.453125" style="1"/>
    <col min="13311" max="13311" width="2.7265625" style="1" customWidth="1"/>
    <col min="13312" max="13312" width="11.453125" style="1"/>
    <col min="13313" max="13313" width="12.81640625" style="1" customWidth="1"/>
    <col min="13314" max="13314" width="14" style="1" customWidth="1"/>
    <col min="13315" max="13315" width="15.7265625" style="1" customWidth="1"/>
    <col min="13316" max="13316" width="14.81640625" style="1" customWidth="1"/>
    <col min="13317" max="13317" width="15.26953125" style="1" customWidth="1"/>
    <col min="13318" max="13318" width="18" style="1" customWidth="1"/>
    <col min="13319" max="13319" width="3.7265625" style="1" customWidth="1"/>
    <col min="13320" max="13327" width="0" style="1" hidden="1" customWidth="1"/>
    <col min="13328" max="13566" width="11.453125" style="1"/>
    <col min="13567" max="13567" width="2.7265625" style="1" customWidth="1"/>
    <col min="13568" max="13568" width="11.453125" style="1"/>
    <col min="13569" max="13569" width="12.81640625" style="1" customWidth="1"/>
    <col min="13570" max="13570" width="14" style="1" customWidth="1"/>
    <col min="13571" max="13571" width="15.7265625" style="1" customWidth="1"/>
    <col min="13572" max="13572" width="14.81640625" style="1" customWidth="1"/>
    <col min="13573" max="13573" width="15.26953125" style="1" customWidth="1"/>
    <col min="13574" max="13574" width="18" style="1" customWidth="1"/>
    <col min="13575" max="13575" width="3.7265625" style="1" customWidth="1"/>
    <col min="13576" max="13583" width="0" style="1" hidden="1" customWidth="1"/>
    <col min="13584" max="13822" width="11.453125" style="1"/>
    <col min="13823" max="13823" width="2.7265625" style="1" customWidth="1"/>
    <col min="13824" max="13824" width="11.453125" style="1"/>
    <col min="13825" max="13825" width="12.81640625" style="1" customWidth="1"/>
    <col min="13826" max="13826" width="14" style="1" customWidth="1"/>
    <col min="13827" max="13827" width="15.7265625" style="1" customWidth="1"/>
    <col min="13828" max="13828" width="14.81640625" style="1" customWidth="1"/>
    <col min="13829" max="13829" width="15.26953125" style="1" customWidth="1"/>
    <col min="13830" max="13830" width="18" style="1" customWidth="1"/>
    <col min="13831" max="13831" width="3.7265625" style="1" customWidth="1"/>
    <col min="13832" max="13839" width="0" style="1" hidden="1" customWidth="1"/>
    <col min="13840" max="14078" width="11.453125" style="1"/>
    <col min="14079" max="14079" width="2.7265625" style="1" customWidth="1"/>
    <col min="14080" max="14080" width="11.453125" style="1"/>
    <col min="14081" max="14081" width="12.81640625" style="1" customWidth="1"/>
    <col min="14082" max="14082" width="14" style="1" customWidth="1"/>
    <col min="14083" max="14083" width="15.7265625" style="1" customWidth="1"/>
    <col min="14084" max="14084" width="14.81640625" style="1" customWidth="1"/>
    <col min="14085" max="14085" width="15.26953125" style="1" customWidth="1"/>
    <col min="14086" max="14086" width="18" style="1" customWidth="1"/>
    <col min="14087" max="14087" width="3.7265625" style="1" customWidth="1"/>
    <col min="14088" max="14095" width="0" style="1" hidden="1" customWidth="1"/>
    <col min="14096" max="14334" width="11.453125" style="1"/>
    <col min="14335" max="14335" width="2.7265625" style="1" customWidth="1"/>
    <col min="14336" max="14336" width="11.453125" style="1"/>
    <col min="14337" max="14337" width="12.81640625" style="1" customWidth="1"/>
    <col min="14338" max="14338" width="14" style="1" customWidth="1"/>
    <col min="14339" max="14339" width="15.7265625" style="1" customWidth="1"/>
    <col min="14340" max="14340" width="14.81640625" style="1" customWidth="1"/>
    <col min="14341" max="14341" width="15.26953125" style="1" customWidth="1"/>
    <col min="14342" max="14342" width="18" style="1" customWidth="1"/>
    <col min="14343" max="14343" width="3.7265625" style="1" customWidth="1"/>
    <col min="14344" max="14351" width="0" style="1" hidden="1" customWidth="1"/>
    <col min="14352" max="14590" width="11.453125" style="1"/>
    <col min="14591" max="14591" width="2.7265625" style="1" customWidth="1"/>
    <col min="14592" max="14592" width="11.453125" style="1"/>
    <col min="14593" max="14593" width="12.81640625" style="1" customWidth="1"/>
    <col min="14594" max="14594" width="14" style="1" customWidth="1"/>
    <col min="14595" max="14595" width="15.7265625" style="1" customWidth="1"/>
    <col min="14596" max="14596" width="14.81640625" style="1" customWidth="1"/>
    <col min="14597" max="14597" width="15.26953125" style="1" customWidth="1"/>
    <col min="14598" max="14598" width="18" style="1" customWidth="1"/>
    <col min="14599" max="14599" width="3.7265625" style="1" customWidth="1"/>
    <col min="14600" max="14607" width="0" style="1" hidden="1" customWidth="1"/>
    <col min="14608" max="14846" width="11.453125" style="1"/>
    <col min="14847" max="14847" width="2.7265625" style="1" customWidth="1"/>
    <col min="14848" max="14848" width="11.453125" style="1"/>
    <col min="14849" max="14849" width="12.81640625" style="1" customWidth="1"/>
    <col min="14850" max="14850" width="14" style="1" customWidth="1"/>
    <col min="14851" max="14851" width="15.7265625" style="1" customWidth="1"/>
    <col min="14852" max="14852" width="14.81640625" style="1" customWidth="1"/>
    <col min="14853" max="14853" width="15.26953125" style="1" customWidth="1"/>
    <col min="14854" max="14854" width="18" style="1" customWidth="1"/>
    <col min="14855" max="14855" width="3.7265625" style="1" customWidth="1"/>
    <col min="14856" max="14863" width="0" style="1" hidden="1" customWidth="1"/>
    <col min="14864" max="15102" width="11.453125" style="1"/>
    <col min="15103" max="15103" width="2.7265625" style="1" customWidth="1"/>
    <col min="15104" max="15104" width="11.453125" style="1"/>
    <col min="15105" max="15105" width="12.81640625" style="1" customWidth="1"/>
    <col min="15106" max="15106" width="14" style="1" customWidth="1"/>
    <col min="15107" max="15107" width="15.7265625" style="1" customWidth="1"/>
    <col min="15108" max="15108" width="14.81640625" style="1" customWidth="1"/>
    <col min="15109" max="15109" width="15.26953125" style="1" customWidth="1"/>
    <col min="15110" max="15110" width="18" style="1" customWidth="1"/>
    <col min="15111" max="15111" width="3.7265625" style="1" customWidth="1"/>
    <col min="15112" max="15119" width="0" style="1" hidden="1" customWidth="1"/>
    <col min="15120" max="15358" width="11.453125" style="1"/>
    <col min="15359" max="15359" width="2.7265625" style="1" customWidth="1"/>
    <col min="15360" max="15360" width="11.453125" style="1"/>
    <col min="15361" max="15361" width="12.81640625" style="1" customWidth="1"/>
    <col min="15362" max="15362" width="14" style="1" customWidth="1"/>
    <col min="15363" max="15363" width="15.7265625" style="1" customWidth="1"/>
    <col min="15364" max="15364" width="14.81640625" style="1" customWidth="1"/>
    <col min="15365" max="15365" width="15.26953125" style="1" customWidth="1"/>
    <col min="15366" max="15366" width="18" style="1" customWidth="1"/>
    <col min="15367" max="15367" width="3.7265625" style="1" customWidth="1"/>
    <col min="15368" max="15375" width="0" style="1" hidden="1" customWidth="1"/>
    <col min="15376" max="15614" width="11.453125" style="1"/>
    <col min="15615" max="15615" width="2.7265625" style="1" customWidth="1"/>
    <col min="15616" max="15616" width="11.453125" style="1"/>
    <col min="15617" max="15617" width="12.81640625" style="1" customWidth="1"/>
    <col min="15618" max="15618" width="14" style="1" customWidth="1"/>
    <col min="15619" max="15619" width="15.7265625" style="1" customWidth="1"/>
    <col min="15620" max="15620" width="14.81640625" style="1" customWidth="1"/>
    <col min="15621" max="15621" width="15.26953125" style="1" customWidth="1"/>
    <col min="15622" max="15622" width="18" style="1" customWidth="1"/>
    <col min="15623" max="15623" width="3.7265625" style="1" customWidth="1"/>
    <col min="15624" max="15631" width="0" style="1" hidden="1" customWidth="1"/>
    <col min="15632" max="15870" width="11.453125" style="1"/>
    <col min="15871" max="15871" width="2.7265625" style="1" customWidth="1"/>
    <col min="15872" max="15872" width="11.453125" style="1"/>
    <col min="15873" max="15873" width="12.81640625" style="1" customWidth="1"/>
    <col min="15874" max="15874" width="14" style="1" customWidth="1"/>
    <col min="15875" max="15875" width="15.7265625" style="1" customWidth="1"/>
    <col min="15876" max="15876" width="14.81640625" style="1" customWidth="1"/>
    <col min="15877" max="15877" width="15.26953125" style="1" customWidth="1"/>
    <col min="15878" max="15878" width="18" style="1" customWidth="1"/>
    <col min="15879" max="15879" width="3.7265625" style="1" customWidth="1"/>
    <col min="15880" max="15887" width="0" style="1" hidden="1" customWidth="1"/>
    <col min="15888" max="16126" width="11.453125" style="1"/>
    <col min="16127" max="16127" width="2.7265625" style="1" customWidth="1"/>
    <col min="16128" max="16128" width="11.453125" style="1"/>
    <col min="16129" max="16129" width="12.81640625" style="1" customWidth="1"/>
    <col min="16130" max="16130" width="14" style="1" customWidth="1"/>
    <col min="16131" max="16131" width="15.7265625" style="1" customWidth="1"/>
    <col min="16132" max="16132" width="14.81640625" style="1" customWidth="1"/>
    <col min="16133" max="16133" width="15.26953125" style="1" customWidth="1"/>
    <col min="16134" max="16134" width="18" style="1" customWidth="1"/>
    <col min="16135" max="16135" width="3.7265625" style="1" customWidth="1"/>
    <col min="16136" max="16143" width="0" style="1" hidden="1" customWidth="1"/>
    <col min="16144" max="16382" width="11.453125" style="1"/>
    <col min="16383" max="16384" width="11.453125" style="1" customWidth="1"/>
  </cols>
  <sheetData>
    <row r="7" spans="2:18" ht="9.75" customHeight="1" thickBot="1" x14ac:dyDescent="0.4">
      <c r="B7" s="19"/>
      <c r="C7" s="20"/>
      <c r="D7" s="19"/>
      <c r="E7" s="19"/>
      <c r="F7" s="19"/>
      <c r="G7" s="19"/>
      <c r="H7" s="19"/>
      <c r="I7" s="37" t="s">
        <v>0</v>
      </c>
    </row>
    <row r="8" spans="2:18" ht="15.75" customHeight="1" x14ac:dyDescent="0.35">
      <c r="B8" s="38"/>
      <c r="C8" s="39"/>
      <c r="D8" s="39"/>
      <c r="E8" s="39"/>
      <c r="F8" s="39"/>
      <c r="G8" s="39"/>
      <c r="H8" s="39"/>
      <c r="I8" s="37"/>
      <c r="L8" s="40" t="s">
        <v>1</v>
      </c>
      <c r="M8" s="41"/>
      <c r="N8" s="41"/>
      <c r="O8" s="41"/>
      <c r="P8" s="42"/>
      <c r="Q8" s="2"/>
      <c r="R8" s="3"/>
    </row>
    <row r="9" spans="2:18" ht="6.75" customHeight="1" thickBot="1" x14ac:dyDescent="0.4">
      <c r="B9" s="19"/>
      <c r="C9" s="20"/>
      <c r="D9" s="19"/>
      <c r="E9" s="19"/>
      <c r="F9" s="19"/>
      <c r="G9" s="19"/>
      <c r="H9" s="19"/>
      <c r="I9" s="37"/>
      <c r="L9" s="4"/>
      <c r="M9"/>
      <c r="N9"/>
      <c r="O9"/>
      <c r="P9" s="5"/>
    </row>
    <row r="10" spans="2:18" ht="12.75" customHeight="1" x14ac:dyDescent="0.35">
      <c r="B10" s="19"/>
      <c r="C10" s="33" t="s">
        <v>2</v>
      </c>
      <c r="D10" s="34"/>
      <c r="E10" s="24">
        <f ca="1">+TODAY()</f>
        <v>45124</v>
      </c>
      <c r="F10" s="19"/>
      <c r="G10" s="35" t="s">
        <v>3</v>
      </c>
      <c r="H10" s="36"/>
      <c r="L10" s="4" t="s">
        <v>4</v>
      </c>
      <c r="M10" t="s">
        <v>5</v>
      </c>
      <c r="N10">
        <v>1</v>
      </c>
      <c r="O10">
        <v>1</v>
      </c>
      <c r="P10" s="5" t="s">
        <v>6</v>
      </c>
    </row>
    <row r="11" spans="2:18" ht="12.75" customHeight="1" x14ac:dyDescent="0.35">
      <c r="B11" s="19"/>
      <c r="C11" s="33" t="s">
        <v>7</v>
      </c>
      <c r="D11" s="34"/>
      <c r="E11" s="25">
        <v>8000</v>
      </c>
      <c r="F11" s="19"/>
      <c r="G11" s="21" t="s">
        <v>8</v>
      </c>
      <c r="H11" s="22">
        <f>E11</f>
        <v>8000</v>
      </c>
      <c r="L11" s="4" t="s">
        <v>9</v>
      </c>
      <c r="M11" t="s">
        <v>10</v>
      </c>
      <c r="N11">
        <v>12</v>
      </c>
      <c r="O11">
        <v>2</v>
      </c>
      <c r="P11" s="5" t="s">
        <v>11</v>
      </c>
    </row>
    <row r="12" spans="2:18" ht="12.75" customHeight="1" x14ac:dyDescent="0.35">
      <c r="B12" s="19"/>
      <c r="C12" s="33" t="s">
        <v>12</v>
      </c>
      <c r="D12" s="34"/>
      <c r="E12" s="26" t="s">
        <v>9</v>
      </c>
      <c r="F12" s="19"/>
      <c r="G12" s="21" t="s">
        <v>13</v>
      </c>
      <c r="H12" s="22">
        <f>D21</f>
        <v>0</v>
      </c>
      <c r="L12" s="4" t="s">
        <v>14</v>
      </c>
      <c r="M12" t="s">
        <v>15</v>
      </c>
      <c r="N12">
        <v>2</v>
      </c>
      <c r="O12">
        <v>4</v>
      </c>
      <c r="P12" s="5" t="s">
        <v>16</v>
      </c>
    </row>
    <row r="13" spans="2:18" x14ac:dyDescent="0.35">
      <c r="B13" s="19"/>
      <c r="C13" s="33" t="str">
        <f>CONCATENATE("PLAZO EN ",LOOKUP(E12,L10:L13,M10:M13))</f>
        <v>PLAZO EN MESES</v>
      </c>
      <c r="D13" s="34"/>
      <c r="E13" s="27">
        <v>24</v>
      </c>
      <c r="F13" s="19"/>
      <c r="G13" s="21" t="s">
        <v>17</v>
      </c>
      <c r="H13" s="22">
        <f ca="1">SUM(INTERESES)</f>
        <v>2343.9168572915528</v>
      </c>
      <c r="L13" s="4" t="s">
        <v>18</v>
      </c>
      <c r="M13" t="s">
        <v>19</v>
      </c>
      <c r="N13">
        <v>4</v>
      </c>
      <c r="O13">
        <v>12</v>
      </c>
      <c r="P13" s="5" t="s">
        <v>20</v>
      </c>
    </row>
    <row r="14" spans="2:18" x14ac:dyDescent="0.35">
      <c r="B14" s="19"/>
      <c r="C14" s="33" t="str">
        <f>CONCATENATE("CARENCIA EN ",LOOKUP(E12,L10:L13,M10:M13))</f>
        <v>CARENCIA EN MESES</v>
      </c>
      <c r="D14" s="34"/>
      <c r="E14" s="28">
        <v>0</v>
      </c>
      <c r="F14" s="19"/>
      <c r="G14" s="21" t="s">
        <v>21</v>
      </c>
      <c r="H14" s="22">
        <f ca="1">SUM(H11:H13)</f>
        <v>10343.916857291553</v>
      </c>
      <c r="L14" s="4"/>
      <c r="M14"/>
      <c r="N14"/>
      <c r="O14"/>
      <c r="P14" s="5"/>
    </row>
    <row r="15" spans="2:18" ht="15" thickBot="1" x14ac:dyDescent="0.4">
      <c r="B15" s="19"/>
      <c r="C15" s="33" t="s">
        <v>22</v>
      </c>
      <c r="D15" s="34"/>
      <c r="E15" s="29">
        <v>0.26</v>
      </c>
      <c r="F15" s="19"/>
      <c r="G15" s="19"/>
      <c r="H15" s="19"/>
      <c r="L15" s="6"/>
      <c r="M15" s="7" t="s">
        <v>23</v>
      </c>
      <c r="N15" s="7"/>
      <c r="O15" s="7">
        <f>LOOKUP(E12,L10:L13,N10:N13)</f>
        <v>12</v>
      </c>
      <c r="P15" s="8"/>
    </row>
    <row r="16" spans="2:18" x14ac:dyDescent="0.35">
      <c r="B16" s="19"/>
      <c r="C16" s="33" t="s">
        <v>24</v>
      </c>
      <c r="D16" s="34"/>
      <c r="E16" s="29">
        <v>0</v>
      </c>
      <c r="F16" s="19"/>
      <c r="G16" s="35" t="s">
        <v>25</v>
      </c>
      <c r="H16" s="36"/>
    </row>
    <row r="17" spans="2:21" x14ac:dyDescent="0.35">
      <c r="B17" s="19"/>
      <c r="C17" s="33" t="s">
        <v>26</v>
      </c>
      <c r="D17" s="34"/>
      <c r="E17" s="25">
        <v>0</v>
      </c>
      <c r="F17" s="19"/>
      <c r="G17" s="21" t="s">
        <v>27</v>
      </c>
      <c r="H17" s="23">
        <f ca="1">IRR(PAGOS,E15/O15)</f>
        <v>2.1666666666666723E-2</v>
      </c>
    </row>
    <row r="18" spans="2:21" ht="15" thickBot="1" x14ac:dyDescent="0.4">
      <c r="B18" s="19"/>
      <c r="C18" s="33" t="s">
        <v>28</v>
      </c>
      <c r="D18" s="34"/>
      <c r="E18" s="30">
        <f ca="1">EDATE(E10,12/O15*E14)</f>
        <v>45124</v>
      </c>
      <c r="F18" s="19"/>
      <c r="G18" s="21" t="s">
        <v>29</v>
      </c>
      <c r="H18" s="23">
        <f ca="1">(1+H17)^O15-1</f>
        <v>0.29333398475149375</v>
      </c>
    </row>
    <row r="19" spans="2:21" x14ac:dyDescent="0.35">
      <c r="B19" s="19"/>
      <c r="C19" s="20"/>
      <c r="D19" s="19"/>
      <c r="E19" s="19"/>
      <c r="F19" s="19"/>
      <c r="G19" s="19"/>
      <c r="H19" s="19"/>
    </row>
    <row r="20" spans="2:21" x14ac:dyDescent="0.35">
      <c r="B20" s="9" t="str">
        <f>LOOKUP(E12,L10:L13,M10:M13)</f>
        <v>MESES</v>
      </c>
      <c r="C20" s="9" t="s">
        <v>30</v>
      </c>
      <c r="D20" s="9" t="s">
        <v>13</v>
      </c>
      <c r="E20" s="9" t="s">
        <v>17</v>
      </c>
      <c r="F20" s="9" t="s">
        <v>31</v>
      </c>
      <c r="G20" s="9" t="s">
        <v>32</v>
      </c>
      <c r="H20" s="9" t="s">
        <v>33</v>
      </c>
      <c r="I20" s="3"/>
      <c r="J20" s="3" t="s">
        <v>34</v>
      </c>
    </row>
    <row r="21" spans="2:21" x14ac:dyDescent="0.35">
      <c r="B21" s="10">
        <v>0</v>
      </c>
      <c r="C21" s="11">
        <f ca="1">E10</f>
        <v>45124</v>
      </c>
      <c r="D21" s="12">
        <f>E11*E16+E17</f>
        <v>0</v>
      </c>
      <c r="E21" s="12"/>
      <c r="F21" s="12"/>
      <c r="G21" s="12">
        <f>D21+E21+F21</f>
        <v>0</v>
      </c>
      <c r="H21" s="13">
        <f>E11</f>
        <v>8000</v>
      </c>
      <c r="I21" s="14"/>
      <c r="J21" s="14">
        <f>-E11+G21</f>
        <v>-8000</v>
      </c>
    </row>
    <row r="22" spans="2:21" x14ac:dyDescent="0.35">
      <c r="B22" s="10">
        <v>1</v>
      </c>
      <c r="C22" s="11">
        <f t="shared" ref="C22:C85" ca="1" si="0">EDATE(C21,12/$O$15)</f>
        <v>45155</v>
      </c>
      <c r="D22" s="12"/>
      <c r="E22" s="12">
        <f t="shared" ref="E22:E85" ca="1" si="1">IF(C22&lt;=$E$18,($E$11*$E$15*(C22-C21)/360),IPMT($E$15/$O$15,(B22-$E$14),$E$13-$E$14,-$E$11))</f>
        <v>173.33333333333337</v>
      </c>
      <c r="F22" s="12">
        <f t="shared" ref="F22:F85" ca="1" si="2">IF(C22&lt;=$E$18,0,PPMT($E$15/$O$15,(B22-$E$14),$E$13-$E$14,-$E$11))</f>
        <v>257.66320238714803</v>
      </c>
      <c r="G22" s="12">
        <f t="shared" ref="G22:G39" ca="1" si="3">D22+E22+F22</f>
        <v>430.9965357204814</v>
      </c>
      <c r="H22" s="13">
        <f ca="1">H21-F22</f>
        <v>7742.336797612852</v>
      </c>
      <c r="I22" s="14"/>
      <c r="J22" s="14">
        <f ca="1">G22</f>
        <v>430.9965357204814</v>
      </c>
      <c r="S22" s="32">
        <v>8364400</v>
      </c>
      <c r="T22" s="31" t="s">
        <v>35</v>
      </c>
      <c r="U22" s="14"/>
    </row>
    <row r="23" spans="2:21" x14ac:dyDescent="0.35">
      <c r="B23" s="10">
        <v>2</v>
      </c>
      <c r="C23" s="11">
        <f t="shared" ca="1" si="0"/>
        <v>45186</v>
      </c>
      <c r="D23" s="12"/>
      <c r="E23" s="12">
        <f t="shared" ca="1" si="1"/>
        <v>167.75063061494515</v>
      </c>
      <c r="F23" s="12">
        <f t="shared" ca="1" si="2"/>
        <v>263.24590510553628</v>
      </c>
      <c r="G23" s="12">
        <f t="shared" ca="1" si="3"/>
        <v>430.99653572048146</v>
      </c>
      <c r="H23" s="13">
        <f t="shared" ref="H23:H39" ca="1" si="4">H22-F23</f>
        <v>7479.0908925073154</v>
      </c>
      <c r="I23" s="14"/>
      <c r="J23" s="14">
        <f t="shared" ref="J23:J86" ca="1" si="5">G23</f>
        <v>430.99653572048146</v>
      </c>
      <c r="S23" s="32">
        <v>9556520</v>
      </c>
      <c r="T23" s="31" t="s">
        <v>36</v>
      </c>
      <c r="U23" s="14"/>
    </row>
    <row r="24" spans="2:21" x14ac:dyDescent="0.35">
      <c r="B24" s="10">
        <v>3</v>
      </c>
      <c r="C24" s="11">
        <f t="shared" ca="1" si="0"/>
        <v>45216</v>
      </c>
      <c r="D24" s="12"/>
      <c r="E24" s="12">
        <f t="shared" ca="1" si="1"/>
        <v>162.04696933765854</v>
      </c>
      <c r="F24" s="12">
        <f t="shared" ca="1" si="2"/>
        <v>268.94956638282287</v>
      </c>
      <c r="G24" s="12">
        <f t="shared" ca="1" si="3"/>
        <v>430.9965357204814</v>
      </c>
      <c r="H24" s="13">
        <f t="shared" ca="1" si="4"/>
        <v>7210.1413261244925</v>
      </c>
      <c r="I24" s="14"/>
      <c r="J24" s="14">
        <f t="shared" ca="1" si="5"/>
        <v>430.9965357204814</v>
      </c>
      <c r="S24" s="14">
        <f>+S23-S22</f>
        <v>1192120</v>
      </c>
    </row>
    <row r="25" spans="2:21" x14ac:dyDescent="0.35">
      <c r="B25" s="10">
        <v>4</v>
      </c>
      <c r="C25" s="11">
        <f t="shared" ca="1" si="0"/>
        <v>45247</v>
      </c>
      <c r="D25" s="12"/>
      <c r="E25" s="12">
        <f t="shared" ca="1" si="1"/>
        <v>156.21972873269735</v>
      </c>
      <c r="F25" s="12">
        <f t="shared" ca="1" si="2"/>
        <v>274.77680698778403</v>
      </c>
      <c r="G25" s="12">
        <f t="shared" ca="1" si="3"/>
        <v>430.99653572048135</v>
      </c>
      <c r="H25" s="13">
        <f t="shared" ca="1" si="4"/>
        <v>6935.3645191367086</v>
      </c>
      <c r="I25" s="14"/>
      <c r="J25" s="14">
        <f t="shared" ca="1" si="5"/>
        <v>430.99653572048135</v>
      </c>
    </row>
    <row r="26" spans="2:21" x14ac:dyDescent="0.35">
      <c r="B26" s="10">
        <v>5</v>
      </c>
      <c r="C26" s="11">
        <f t="shared" ca="1" si="0"/>
        <v>45277</v>
      </c>
      <c r="D26" s="12"/>
      <c r="E26" s="12">
        <f t="shared" ca="1" si="1"/>
        <v>150.26623124796205</v>
      </c>
      <c r="F26" s="12">
        <f t="shared" ca="1" si="2"/>
        <v>280.73030447251932</v>
      </c>
      <c r="G26" s="12">
        <f t="shared" ca="1" si="3"/>
        <v>430.99653572048135</v>
      </c>
      <c r="H26" s="13">
        <f t="shared" ca="1" si="4"/>
        <v>6654.6342146641891</v>
      </c>
      <c r="I26" s="14"/>
      <c r="J26" s="14">
        <f t="shared" ca="1" si="5"/>
        <v>430.99653572048135</v>
      </c>
    </row>
    <row r="27" spans="2:21" x14ac:dyDescent="0.35">
      <c r="B27" s="10">
        <v>6</v>
      </c>
      <c r="C27" s="11">
        <f t="shared" ca="1" si="0"/>
        <v>45308</v>
      </c>
      <c r="D27" s="12"/>
      <c r="E27" s="12">
        <f t="shared" ca="1" si="1"/>
        <v>144.1837413177241</v>
      </c>
      <c r="F27" s="12">
        <f t="shared" ca="1" si="2"/>
        <v>286.81279440275728</v>
      </c>
      <c r="G27" s="12">
        <f t="shared" ca="1" si="3"/>
        <v>430.99653572048135</v>
      </c>
      <c r="H27" s="13">
        <f t="shared" ca="1" si="4"/>
        <v>6367.8214202614317</v>
      </c>
      <c r="I27" s="14"/>
      <c r="J27" s="14">
        <f t="shared" ca="1" si="5"/>
        <v>430.99653572048135</v>
      </c>
    </row>
    <row r="28" spans="2:21" x14ac:dyDescent="0.35">
      <c r="B28" s="10">
        <v>7</v>
      </c>
      <c r="C28" s="11">
        <f t="shared" ca="1" si="0"/>
        <v>45339</v>
      </c>
      <c r="D28" s="12"/>
      <c r="E28" s="12">
        <f t="shared" ca="1" si="1"/>
        <v>137.96946410566437</v>
      </c>
      <c r="F28" s="12">
        <f t="shared" ca="1" si="2"/>
        <v>293.02707161481703</v>
      </c>
      <c r="G28" s="12">
        <f t="shared" ca="1" si="3"/>
        <v>430.9965357204814</v>
      </c>
      <c r="H28" s="13">
        <f t="shared" ca="1" si="4"/>
        <v>6074.7943486466147</v>
      </c>
      <c r="I28" s="14"/>
      <c r="J28" s="14">
        <f t="shared" ca="1" si="5"/>
        <v>430.9965357204814</v>
      </c>
    </row>
    <row r="29" spans="2:21" x14ac:dyDescent="0.35">
      <c r="B29" s="10">
        <v>8</v>
      </c>
      <c r="C29" s="11">
        <f t="shared" ca="1" si="0"/>
        <v>45368</v>
      </c>
      <c r="D29" s="12"/>
      <c r="E29" s="12">
        <f t="shared" ca="1" si="1"/>
        <v>131.62054422067666</v>
      </c>
      <c r="F29" s="12">
        <f t="shared" ca="1" si="2"/>
        <v>299.37599149980474</v>
      </c>
      <c r="G29" s="12">
        <f t="shared" ca="1" si="3"/>
        <v>430.9965357204814</v>
      </c>
      <c r="H29" s="13">
        <f t="shared" ca="1" si="4"/>
        <v>5775.4183571468102</v>
      </c>
      <c r="I29" s="14"/>
      <c r="J29" s="14">
        <f t="shared" ca="1" si="5"/>
        <v>430.9965357204814</v>
      </c>
    </row>
    <row r="30" spans="2:21" x14ac:dyDescent="0.35">
      <c r="B30" s="10">
        <v>9</v>
      </c>
      <c r="C30" s="11">
        <f t="shared" ca="1" si="0"/>
        <v>45399</v>
      </c>
      <c r="D30" s="12"/>
      <c r="E30" s="12">
        <f t="shared" ca="1" si="1"/>
        <v>125.13406440484758</v>
      </c>
      <c r="F30" s="12">
        <f t="shared" ca="1" si="2"/>
        <v>305.8624713156338</v>
      </c>
      <c r="G30" s="12">
        <f t="shared" ca="1" si="3"/>
        <v>430.99653572048135</v>
      </c>
      <c r="H30" s="13">
        <f t="shared" ca="1" si="4"/>
        <v>5469.5558858311761</v>
      </c>
      <c r="I30" s="14"/>
      <c r="J30" s="14">
        <f t="shared" ca="1" si="5"/>
        <v>430.99653572048135</v>
      </c>
    </row>
    <row r="31" spans="2:21" x14ac:dyDescent="0.35">
      <c r="B31" s="10">
        <v>10</v>
      </c>
      <c r="C31" s="11">
        <f t="shared" ca="1" si="0"/>
        <v>45429</v>
      </c>
      <c r="D31" s="12"/>
      <c r="E31" s="12">
        <f t="shared" ca="1" si="1"/>
        <v>118.50704419300885</v>
      </c>
      <c r="F31" s="12">
        <f t="shared" ca="1" si="2"/>
        <v>312.48949152747258</v>
      </c>
      <c r="G31" s="12">
        <f t="shared" ca="1" si="3"/>
        <v>430.99653572048146</v>
      </c>
      <c r="H31" s="13">
        <f t="shared" ca="1" si="4"/>
        <v>5157.0663943037034</v>
      </c>
      <c r="I31" s="14"/>
      <c r="J31" s="14">
        <f t="shared" ca="1" si="5"/>
        <v>430.99653572048146</v>
      </c>
    </row>
    <row r="32" spans="2:21" x14ac:dyDescent="0.35">
      <c r="B32" s="10">
        <v>11</v>
      </c>
      <c r="C32" s="11">
        <f t="shared" ca="1" si="0"/>
        <v>45460</v>
      </c>
      <c r="D32" s="12"/>
      <c r="E32" s="12">
        <f t="shared" ca="1" si="1"/>
        <v>111.73643854324693</v>
      </c>
      <c r="F32" s="12">
        <f t="shared" ca="1" si="2"/>
        <v>319.26009717723451</v>
      </c>
      <c r="G32" s="12">
        <f t="shared" ca="1" si="3"/>
        <v>430.99653572048146</v>
      </c>
      <c r="H32" s="13">
        <f t="shared" ca="1" si="4"/>
        <v>4837.806297126469</v>
      </c>
      <c r="I32" s="14"/>
      <c r="J32" s="14">
        <f t="shared" ca="1" si="5"/>
        <v>430.99653572048146</v>
      </c>
    </row>
    <row r="33" spans="2:10" x14ac:dyDescent="0.35">
      <c r="B33" s="10">
        <v>12</v>
      </c>
      <c r="C33" s="11">
        <f t="shared" ca="1" si="0"/>
        <v>45490</v>
      </c>
      <c r="D33" s="12"/>
      <c r="E33" s="12">
        <f t="shared" ca="1" si="1"/>
        <v>104.8191364377402</v>
      </c>
      <c r="F33" s="12">
        <f t="shared" ca="1" si="2"/>
        <v>326.17739928274119</v>
      </c>
      <c r="G33" s="12">
        <f t="shared" ca="1" si="3"/>
        <v>430.9965357204814</v>
      </c>
      <c r="H33" s="13">
        <f t="shared" ca="1" si="4"/>
        <v>4511.6288978437278</v>
      </c>
      <c r="I33" s="14"/>
      <c r="J33" s="14">
        <f t="shared" ca="1" si="5"/>
        <v>430.9965357204814</v>
      </c>
    </row>
    <row r="34" spans="2:10" x14ac:dyDescent="0.35">
      <c r="B34" s="10">
        <v>13</v>
      </c>
      <c r="C34" s="11">
        <f t="shared" ca="1" si="0"/>
        <v>45521</v>
      </c>
      <c r="D34" s="12"/>
      <c r="E34" s="12">
        <f t="shared" ca="1" si="1"/>
        <v>97.75195945328079</v>
      </c>
      <c r="F34" s="12">
        <f t="shared" ca="1" si="2"/>
        <v>333.24457626720056</v>
      </c>
      <c r="G34" s="12">
        <f t="shared" ca="1" si="3"/>
        <v>430.99653572048135</v>
      </c>
      <c r="H34" s="13">
        <f t="shared" ca="1" si="4"/>
        <v>4178.3843215765273</v>
      </c>
      <c r="I34" s="14"/>
      <c r="J34" s="14">
        <f t="shared" ca="1" si="5"/>
        <v>430.99653572048135</v>
      </c>
    </row>
    <row r="35" spans="2:10" x14ac:dyDescent="0.35">
      <c r="B35" s="10">
        <v>14</v>
      </c>
      <c r="C35" s="11">
        <f t="shared" ca="1" si="0"/>
        <v>45552</v>
      </c>
      <c r="D35" s="12"/>
      <c r="E35" s="12">
        <f t="shared" ca="1" si="1"/>
        <v>90.531660300824782</v>
      </c>
      <c r="F35" s="12">
        <f t="shared" ca="1" si="2"/>
        <v>340.46487541965661</v>
      </c>
      <c r="G35" s="12">
        <f t="shared" ca="1" si="3"/>
        <v>430.9965357204814</v>
      </c>
      <c r="H35" s="13">
        <f t="shared" ca="1" si="4"/>
        <v>3837.9194461568709</v>
      </c>
      <c r="I35" s="14"/>
      <c r="J35" s="14">
        <f t="shared" ca="1" si="5"/>
        <v>430.9965357204814</v>
      </c>
    </row>
    <row r="36" spans="2:10" x14ac:dyDescent="0.35">
      <c r="B36" s="10">
        <v>15</v>
      </c>
      <c r="C36" s="11">
        <f t="shared" ca="1" si="0"/>
        <v>45582</v>
      </c>
      <c r="D36" s="12"/>
      <c r="E36" s="12">
        <f t="shared" ca="1" si="1"/>
        <v>83.154921333398903</v>
      </c>
      <c r="F36" s="12">
        <f t="shared" ca="1" si="2"/>
        <v>347.84161438708253</v>
      </c>
      <c r="G36" s="12">
        <f t="shared" ca="1" si="3"/>
        <v>430.99653572048146</v>
      </c>
      <c r="H36" s="13">
        <f t="shared" ca="1" si="4"/>
        <v>3490.0778317697882</v>
      </c>
      <c r="I36" s="14"/>
      <c r="J36" s="14">
        <f t="shared" ca="1" si="5"/>
        <v>430.99653572048146</v>
      </c>
    </row>
    <row r="37" spans="2:10" x14ac:dyDescent="0.35">
      <c r="B37" s="10">
        <v>16</v>
      </c>
      <c r="C37" s="11">
        <f t="shared" ca="1" si="0"/>
        <v>45613</v>
      </c>
      <c r="D37" s="12"/>
      <c r="E37" s="12">
        <f t="shared" ca="1" si="1"/>
        <v>75.618353021678772</v>
      </c>
      <c r="F37" s="12">
        <f t="shared" ca="1" si="2"/>
        <v>355.37818269880268</v>
      </c>
      <c r="G37" s="12">
        <f t="shared" ca="1" si="3"/>
        <v>430.99653572048146</v>
      </c>
      <c r="H37" s="13">
        <f t="shared" ca="1" si="4"/>
        <v>3134.6996490709853</v>
      </c>
      <c r="I37" s="14"/>
      <c r="J37" s="14">
        <f t="shared" ca="1" si="5"/>
        <v>430.99653572048146</v>
      </c>
    </row>
    <row r="38" spans="2:10" x14ac:dyDescent="0.35">
      <c r="B38" s="10">
        <v>17</v>
      </c>
      <c r="C38" s="11">
        <f t="shared" ca="1" si="0"/>
        <v>45643</v>
      </c>
      <c r="D38" s="12"/>
      <c r="E38" s="12">
        <f t="shared" ca="1" si="1"/>
        <v>67.918492396538042</v>
      </c>
      <c r="F38" s="12">
        <f t="shared" ca="1" si="2"/>
        <v>363.07804332394335</v>
      </c>
      <c r="G38" s="12">
        <f t="shared" ca="1" si="3"/>
        <v>430.9965357204814</v>
      </c>
      <c r="H38" s="13">
        <f t="shared" ca="1" si="4"/>
        <v>2771.6216057470419</v>
      </c>
      <c r="I38" s="14"/>
      <c r="J38" s="14">
        <f t="shared" ca="1" si="5"/>
        <v>430.9965357204814</v>
      </c>
    </row>
    <row r="39" spans="2:10" x14ac:dyDescent="0.35">
      <c r="B39" s="10">
        <v>18</v>
      </c>
      <c r="C39" s="11">
        <f t="shared" ca="1" si="0"/>
        <v>45674</v>
      </c>
      <c r="D39" s="12"/>
      <c r="E39" s="12">
        <f t="shared" ca="1" si="1"/>
        <v>60.051801457852598</v>
      </c>
      <c r="F39" s="12">
        <f t="shared" ca="1" si="2"/>
        <v>370.94473426262874</v>
      </c>
      <c r="G39" s="12">
        <f t="shared" ca="1" si="3"/>
        <v>430.99653572048135</v>
      </c>
      <c r="H39" s="13">
        <f t="shared" ca="1" si="4"/>
        <v>2400.6768714844134</v>
      </c>
      <c r="I39" s="14"/>
      <c r="J39" s="14">
        <f t="shared" ca="1" si="5"/>
        <v>430.99653572048135</v>
      </c>
    </row>
    <row r="40" spans="2:10" x14ac:dyDescent="0.35">
      <c r="B40" s="10">
        <v>19</v>
      </c>
      <c r="C40" s="11">
        <f t="shared" ca="1" si="0"/>
        <v>45705</v>
      </c>
      <c r="D40" s="12"/>
      <c r="E40" s="12">
        <f t="shared" ca="1" si="1"/>
        <v>52.01466554882898</v>
      </c>
      <c r="F40" s="12">
        <f t="shared" ca="1" si="2"/>
        <v>378.98187017165242</v>
      </c>
      <c r="G40" s="12">
        <f ca="1">D40+E40+F40</f>
        <v>430.9965357204814</v>
      </c>
      <c r="H40" s="13">
        <f ca="1">H39-F40</f>
        <v>2021.695001312761</v>
      </c>
      <c r="I40" s="14"/>
      <c r="J40" s="14">
        <f t="shared" ca="1" si="5"/>
        <v>430.9965357204814</v>
      </c>
    </row>
    <row r="41" spans="2:10" x14ac:dyDescent="0.35">
      <c r="B41" s="10">
        <v>20</v>
      </c>
      <c r="C41" s="11">
        <f t="shared" ca="1" si="0"/>
        <v>45733</v>
      </c>
      <c r="D41" s="12"/>
      <c r="E41" s="12">
        <f t="shared" ca="1" si="1"/>
        <v>43.803391695109845</v>
      </c>
      <c r="F41" s="12">
        <f t="shared" ca="1" si="2"/>
        <v>387.19314402537157</v>
      </c>
      <c r="G41" s="12">
        <f t="shared" ref="G41:G104" ca="1" si="6">D41+E41+F41</f>
        <v>430.9965357204814</v>
      </c>
      <c r="H41" s="13">
        <f t="shared" ref="H41:H104" ca="1" si="7">H40-F41</f>
        <v>1634.5018572873894</v>
      </c>
      <c r="I41" s="14"/>
      <c r="J41" s="14">
        <f t="shared" ca="1" si="5"/>
        <v>430.9965357204814</v>
      </c>
    </row>
    <row r="42" spans="2:10" x14ac:dyDescent="0.35">
      <c r="B42" s="10">
        <v>21</v>
      </c>
      <c r="C42" s="11">
        <f t="shared" ca="1" si="0"/>
        <v>45764</v>
      </c>
      <c r="D42" s="12"/>
      <c r="E42" s="12">
        <f t="shared" ca="1" si="1"/>
        <v>35.414206907893451</v>
      </c>
      <c r="F42" s="12">
        <f t="shared" ca="1" si="2"/>
        <v>395.58232881258795</v>
      </c>
      <c r="G42" s="12">
        <f t="shared" ca="1" si="6"/>
        <v>430.9965357204814</v>
      </c>
      <c r="H42" s="13">
        <f t="shared" ca="1" si="7"/>
        <v>1238.9195284748014</v>
      </c>
      <c r="I42" s="14"/>
      <c r="J42" s="14">
        <f t="shared" ca="1" si="5"/>
        <v>430.9965357204814</v>
      </c>
    </row>
    <row r="43" spans="2:10" x14ac:dyDescent="0.35">
      <c r="B43" s="10">
        <v>22</v>
      </c>
      <c r="C43" s="11">
        <f t="shared" ca="1" si="0"/>
        <v>45794</v>
      </c>
      <c r="D43" s="12"/>
      <c r="E43" s="12">
        <f t="shared" ca="1" si="1"/>
        <v>26.843256450287377</v>
      </c>
      <c r="F43" s="12">
        <f t="shared" ca="1" si="2"/>
        <v>404.15327927019399</v>
      </c>
      <c r="G43" s="12">
        <f t="shared" ca="1" si="6"/>
        <v>430.99653572048135</v>
      </c>
      <c r="H43" s="13">
        <f t="shared" ca="1" si="7"/>
        <v>834.76624920460745</v>
      </c>
      <c r="I43" s="14"/>
      <c r="J43" s="14">
        <f t="shared" ca="1" si="5"/>
        <v>430.99653572048135</v>
      </c>
    </row>
    <row r="44" spans="2:10" x14ac:dyDescent="0.35">
      <c r="B44" s="10">
        <v>23</v>
      </c>
      <c r="C44" s="11">
        <f t="shared" ca="1" si="0"/>
        <v>45825</v>
      </c>
      <c r="D44" s="12"/>
      <c r="E44" s="12">
        <f t="shared" ca="1" si="1"/>
        <v>18.086602066099843</v>
      </c>
      <c r="F44" s="12">
        <f t="shared" ca="1" si="2"/>
        <v>412.90993365438158</v>
      </c>
      <c r="G44" s="12">
        <f t="shared" ca="1" si="6"/>
        <v>430.9965357204814</v>
      </c>
      <c r="H44" s="13">
        <f t="shared" ca="1" si="7"/>
        <v>421.85631555022587</v>
      </c>
      <c r="I44" s="14"/>
      <c r="J44" s="14">
        <f t="shared" ca="1" si="5"/>
        <v>430.9965357204814</v>
      </c>
    </row>
    <row r="45" spans="2:10" x14ac:dyDescent="0.35">
      <c r="B45" s="10">
        <v>24</v>
      </c>
      <c r="C45" s="11">
        <f t="shared" ca="1" si="0"/>
        <v>45855</v>
      </c>
      <c r="D45" s="12"/>
      <c r="E45" s="12">
        <f t="shared" ca="1" si="1"/>
        <v>9.1402201702549082</v>
      </c>
      <c r="F45" s="12">
        <f t="shared" ca="1" si="2"/>
        <v>421.8563155502265</v>
      </c>
      <c r="G45" s="12">
        <f t="shared" ca="1" si="6"/>
        <v>430.9965357204814</v>
      </c>
      <c r="H45" s="13">
        <f t="shared" ca="1" si="7"/>
        <v>-6.2527760746888816E-13</v>
      </c>
      <c r="I45" s="14"/>
      <c r="J45" s="14">
        <f t="shared" ca="1" si="5"/>
        <v>430.9965357204814</v>
      </c>
    </row>
    <row r="46" spans="2:10" x14ac:dyDescent="0.35">
      <c r="B46" s="10">
        <v>25</v>
      </c>
      <c r="C46" s="11">
        <f t="shared" ca="1" si="0"/>
        <v>45886</v>
      </c>
      <c r="D46" s="12"/>
      <c r="E46" s="12" t="e">
        <f t="shared" ca="1" si="1"/>
        <v>#NUM!</v>
      </c>
      <c r="F46" s="12" t="e">
        <f t="shared" ca="1" si="2"/>
        <v>#NUM!</v>
      </c>
      <c r="G46" s="12" t="e">
        <f t="shared" ca="1" si="6"/>
        <v>#NUM!</v>
      </c>
      <c r="H46" s="13" t="e">
        <f t="shared" ca="1" si="7"/>
        <v>#NUM!</v>
      </c>
      <c r="I46" s="14"/>
      <c r="J46" s="14" t="e">
        <f t="shared" ca="1" si="5"/>
        <v>#NUM!</v>
      </c>
    </row>
    <row r="47" spans="2:10" x14ac:dyDescent="0.35">
      <c r="B47" s="10">
        <v>26</v>
      </c>
      <c r="C47" s="11">
        <f t="shared" ca="1" si="0"/>
        <v>45917</v>
      </c>
      <c r="D47" s="12"/>
      <c r="E47" s="12" t="e">
        <f t="shared" ca="1" si="1"/>
        <v>#NUM!</v>
      </c>
      <c r="F47" s="12" t="e">
        <f t="shared" ca="1" si="2"/>
        <v>#NUM!</v>
      </c>
      <c r="G47" s="12" t="e">
        <f t="shared" ca="1" si="6"/>
        <v>#NUM!</v>
      </c>
      <c r="H47" s="13" t="e">
        <f t="shared" ca="1" si="7"/>
        <v>#NUM!</v>
      </c>
      <c r="I47" s="14"/>
      <c r="J47" s="14" t="e">
        <f t="shared" ca="1" si="5"/>
        <v>#NUM!</v>
      </c>
    </row>
    <row r="48" spans="2:10" x14ac:dyDescent="0.35">
      <c r="B48" s="10">
        <v>27</v>
      </c>
      <c r="C48" s="11">
        <f t="shared" ca="1" si="0"/>
        <v>45947</v>
      </c>
      <c r="D48" s="12"/>
      <c r="E48" s="12" t="e">
        <f t="shared" ca="1" si="1"/>
        <v>#NUM!</v>
      </c>
      <c r="F48" s="12" t="e">
        <f t="shared" ca="1" si="2"/>
        <v>#NUM!</v>
      </c>
      <c r="G48" s="12" t="e">
        <f t="shared" ca="1" si="6"/>
        <v>#NUM!</v>
      </c>
      <c r="H48" s="13" t="e">
        <f t="shared" ca="1" si="7"/>
        <v>#NUM!</v>
      </c>
      <c r="I48" s="14"/>
      <c r="J48" s="14" t="e">
        <f t="shared" ca="1" si="5"/>
        <v>#NUM!</v>
      </c>
    </row>
    <row r="49" spans="2:10" x14ac:dyDescent="0.35">
      <c r="B49" s="10">
        <v>28</v>
      </c>
      <c r="C49" s="11">
        <f t="shared" ca="1" si="0"/>
        <v>45978</v>
      </c>
      <c r="D49" s="12"/>
      <c r="E49" s="12" t="e">
        <f t="shared" ca="1" si="1"/>
        <v>#NUM!</v>
      </c>
      <c r="F49" s="12" t="e">
        <f t="shared" ca="1" si="2"/>
        <v>#NUM!</v>
      </c>
      <c r="G49" s="12" t="e">
        <f t="shared" ca="1" si="6"/>
        <v>#NUM!</v>
      </c>
      <c r="H49" s="13" t="e">
        <f t="shared" ca="1" si="7"/>
        <v>#NUM!</v>
      </c>
      <c r="I49" s="14"/>
      <c r="J49" s="14" t="e">
        <f t="shared" ca="1" si="5"/>
        <v>#NUM!</v>
      </c>
    </row>
    <row r="50" spans="2:10" x14ac:dyDescent="0.35">
      <c r="B50" s="10">
        <v>29</v>
      </c>
      <c r="C50" s="11">
        <f t="shared" ca="1" si="0"/>
        <v>46008</v>
      </c>
      <c r="D50" s="12"/>
      <c r="E50" s="12" t="e">
        <f t="shared" ca="1" si="1"/>
        <v>#NUM!</v>
      </c>
      <c r="F50" s="12" t="e">
        <f t="shared" ca="1" si="2"/>
        <v>#NUM!</v>
      </c>
      <c r="G50" s="12" t="e">
        <f t="shared" ca="1" si="6"/>
        <v>#NUM!</v>
      </c>
      <c r="H50" s="13" t="e">
        <f t="shared" ca="1" si="7"/>
        <v>#NUM!</v>
      </c>
      <c r="I50" s="14"/>
      <c r="J50" s="14" t="e">
        <f t="shared" ca="1" si="5"/>
        <v>#NUM!</v>
      </c>
    </row>
    <row r="51" spans="2:10" x14ac:dyDescent="0.35">
      <c r="B51" s="10">
        <v>30</v>
      </c>
      <c r="C51" s="11">
        <f t="shared" ca="1" si="0"/>
        <v>46039</v>
      </c>
      <c r="D51" s="12"/>
      <c r="E51" s="12" t="e">
        <f t="shared" ca="1" si="1"/>
        <v>#NUM!</v>
      </c>
      <c r="F51" s="12" t="e">
        <f t="shared" ca="1" si="2"/>
        <v>#NUM!</v>
      </c>
      <c r="G51" s="12" t="e">
        <f t="shared" ca="1" si="6"/>
        <v>#NUM!</v>
      </c>
      <c r="H51" s="13" t="e">
        <f t="shared" ca="1" si="7"/>
        <v>#NUM!</v>
      </c>
      <c r="I51" s="14"/>
      <c r="J51" s="14" t="e">
        <f t="shared" ca="1" si="5"/>
        <v>#NUM!</v>
      </c>
    </row>
    <row r="52" spans="2:10" x14ac:dyDescent="0.35">
      <c r="B52" s="10">
        <v>31</v>
      </c>
      <c r="C52" s="11">
        <f t="shared" ca="1" si="0"/>
        <v>46070</v>
      </c>
      <c r="D52" s="12"/>
      <c r="E52" s="12" t="e">
        <f t="shared" ca="1" si="1"/>
        <v>#NUM!</v>
      </c>
      <c r="F52" s="12" t="e">
        <f t="shared" ca="1" si="2"/>
        <v>#NUM!</v>
      </c>
      <c r="G52" s="12" t="e">
        <f t="shared" ca="1" si="6"/>
        <v>#NUM!</v>
      </c>
      <c r="H52" s="13" t="e">
        <f t="shared" ca="1" si="7"/>
        <v>#NUM!</v>
      </c>
      <c r="I52" s="14"/>
      <c r="J52" s="14" t="e">
        <f t="shared" ca="1" si="5"/>
        <v>#NUM!</v>
      </c>
    </row>
    <row r="53" spans="2:10" x14ac:dyDescent="0.35">
      <c r="B53" s="10">
        <v>32</v>
      </c>
      <c r="C53" s="11">
        <f t="shared" ca="1" si="0"/>
        <v>46098</v>
      </c>
      <c r="D53" s="12"/>
      <c r="E53" s="12" t="e">
        <f t="shared" ca="1" si="1"/>
        <v>#NUM!</v>
      </c>
      <c r="F53" s="12" t="e">
        <f t="shared" ca="1" si="2"/>
        <v>#NUM!</v>
      </c>
      <c r="G53" s="12" t="e">
        <f t="shared" ca="1" si="6"/>
        <v>#NUM!</v>
      </c>
      <c r="H53" s="13" t="e">
        <f t="shared" ca="1" si="7"/>
        <v>#NUM!</v>
      </c>
      <c r="I53" s="14"/>
      <c r="J53" s="14" t="e">
        <f t="shared" ca="1" si="5"/>
        <v>#NUM!</v>
      </c>
    </row>
    <row r="54" spans="2:10" x14ac:dyDescent="0.35">
      <c r="B54" s="10">
        <v>33</v>
      </c>
      <c r="C54" s="11">
        <f t="shared" ca="1" si="0"/>
        <v>46129</v>
      </c>
      <c r="D54" s="12"/>
      <c r="E54" s="12" t="e">
        <f t="shared" ca="1" si="1"/>
        <v>#NUM!</v>
      </c>
      <c r="F54" s="12" t="e">
        <f t="shared" ca="1" si="2"/>
        <v>#NUM!</v>
      </c>
      <c r="G54" s="12" t="e">
        <f t="shared" ca="1" si="6"/>
        <v>#NUM!</v>
      </c>
      <c r="H54" s="13" t="e">
        <f t="shared" ca="1" si="7"/>
        <v>#NUM!</v>
      </c>
      <c r="I54" s="14"/>
      <c r="J54" s="14" t="e">
        <f t="shared" ca="1" si="5"/>
        <v>#NUM!</v>
      </c>
    </row>
    <row r="55" spans="2:10" x14ac:dyDescent="0.35">
      <c r="B55" s="10">
        <v>34</v>
      </c>
      <c r="C55" s="11">
        <f t="shared" ca="1" si="0"/>
        <v>46159</v>
      </c>
      <c r="D55" s="12"/>
      <c r="E55" s="12" t="e">
        <f t="shared" ca="1" si="1"/>
        <v>#NUM!</v>
      </c>
      <c r="F55" s="12" t="e">
        <f t="shared" ca="1" si="2"/>
        <v>#NUM!</v>
      </c>
      <c r="G55" s="12" t="e">
        <f t="shared" ca="1" si="6"/>
        <v>#NUM!</v>
      </c>
      <c r="H55" s="13" t="e">
        <f t="shared" ca="1" si="7"/>
        <v>#NUM!</v>
      </c>
      <c r="I55" s="14"/>
      <c r="J55" s="14" t="e">
        <f t="shared" ca="1" si="5"/>
        <v>#NUM!</v>
      </c>
    </row>
    <row r="56" spans="2:10" x14ac:dyDescent="0.35">
      <c r="B56" s="10">
        <v>35</v>
      </c>
      <c r="C56" s="11">
        <f t="shared" ca="1" si="0"/>
        <v>46190</v>
      </c>
      <c r="D56" s="12"/>
      <c r="E56" s="12" t="e">
        <f t="shared" ca="1" si="1"/>
        <v>#NUM!</v>
      </c>
      <c r="F56" s="12" t="e">
        <f t="shared" ca="1" si="2"/>
        <v>#NUM!</v>
      </c>
      <c r="G56" s="12" t="e">
        <f t="shared" ca="1" si="6"/>
        <v>#NUM!</v>
      </c>
      <c r="H56" s="13" t="e">
        <f t="shared" ca="1" si="7"/>
        <v>#NUM!</v>
      </c>
      <c r="I56" s="14"/>
      <c r="J56" s="14" t="e">
        <f t="shared" ca="1" si="5"/>
        <v>#NUM!</v>
      </c>
    </row>
    <row r="57" spans="2:10" x14ac:dyDescent="0.35">
      <c r="B57" s="10">
        <v>36</v>
      </c>
      <c r="C57" s="11">
        <f t="shared" ca="1" si="0"/>
        <v>46220</v>
      </c>
      <c r="D57" s="12"/>
      <c r="E57" s="12" t="e">
        <f t="shared" ca="1" si="1"/>
        <v>#NUM!</v>
      </c>
      <c r="F57" s="12" t="e">
        <f t="shared" ca="1" si="2"/>
        <v>#NUM!</v>
      </c>
      <c r="G57" s="12" t="e">
        <f t="shared" ca="1" si="6"/>
        <v>#NUM!</v>
      </c>
      <c r="H57" s="13" t="e">
        <f t="shared" ca="1" si="7"/>
        <v>#NUM!</v>
      </c>
      <c r="I57" s="14"/>
      <c r="J57" s="14" t="e">
        <f t="shared" ca="1" si="5"/>
        <v>#NUM!</v>
      </c>
    </row>
    <row r="58" spans="2:10" x14ac:dyDescent="0.35">
      <c r="B58" s="10">
        <v>37</v>
      </c>
      <c r="C58" s="11">
        <f t="shared" ca="1" si="0"/>
        <v>46251</v>
      </c>
      <c r="D58" s="12"/>
      <c r="E58" s="12" t="e">
        <f t="shared" ca="1" si="1"/>
        <v>#NUM!</v>
      </c>
      <c r="F58" s="12" t="e">
        <f t="shared" ca="1" si="2"/>
        <v>#NUM!</v>
      </c>
      <c r="G58" s="12" t="e">
        <f t="shared" ca="1" si="6"/>
        <v>#NUM!</v>
      </c>
      <c r="H58" s="13" t="e">
        <f t="shared" ca="1" si="7"/>
        <v>#NUM!</v>
      </c>
      <c r="I58" s="14"/>
      <c r="J58" s="14" t="e">
        <f t="shared" ca="1" si="5"/>
        <v>#NUM!</v>
      </c>
    </row>
    <row r="59" spans="2:10" x14ac:dyDescent="0.35">
      <c r="B59" s="10">
        <v>38</v>
      </c>
      <c r="C59" s="11">
        <f t="shared" ca="1" si="0"/>
        <v>46282</v>
      </c>
      <c r="D59" s="12"/>
      <c r="E59" s="12" t="e">
        <f t="shared" ca="1" si="1"/>
        <v>#NUM!</v>
      </c>
      <c r="F59" s="12" t="e">
        <f t="shared" ca="1" si="2"/>
        <v>#NUM!</v>
      </c>
      <c r="G59" s="12" t="e">
        <f t="shared" ca="1" si="6"/>
        <v>#NUM!</v>
      </c>
      <c r="H59" s="13" t="e">
        <f t="shared" ca="1" si="7"/>
        <v>#NUM!</v>
      </c>
      <c r="I59" s="14"/>
      <c r="J59" s="14" t="e">
        <f t="shared" ca="1" si="5"/>
        <v>#NUM!</v>
      </c>
    </row>
    <row r="60" spans="2:10" x14ac:dyDescent="0.35">
      <c r="B60" s="10">
        <v>39</v>
      </c>
      <c r="C60" s="11">
        <f t="shared" ca="1" si="0"/>
        <v>46312</v>
      </c>
      <c r="D60" s="12"/>
      <c r="E60" s="12" t="e">
        <f t="shared" ca="1" si="1"/>
        <v>#NUM!</v>
      </c>
      <c r="F60" s="12" t="e">
        <f t="shared" ca="1" si="2"/>
        <v>#NUM!</v>
      </c>
      <c r="G60" s="12" t="e">
        <f t="shared" ca="1" si="6"/>
        <v>#NUM!</v>
      </c>
      <c r="H60" s="13" t="e">
        <f t="shared" ca="1" si="7"/>
        <v>#NUM!</v>
      </c>
      <c r="I60" s="14"/>
      <c r="J60" s="14" t="e">
        <f t="shared" ca="1" si="5"/>
        <v>#NUM!</v>
      </c>
    </row>
    <row r="61" spans="2:10" x14ac:dyDescent="0.35">
      <c r="B61" s="10">
        <v>40</v>
      </c>
      <c r="C61" s="11">
        <f t="shared" ca="1" si="0"/>
        <v>46343</v>
      </c>
      <c r="D61" s="12"/>
      <c r="E61" s="12" t="e">
        <f t="shared" ca="1" si="1"/>
        <v>#NUM!</v>
      </c>
      <c r="F61" s="12" t="e">
        <f t="shared" ca="1" si="2"/>
        <v>#NUM!</v>
      </c>
      <c r="G61" s="12" t="e">
        <f t="shared" ca="1" si="6"/>
        <v>#NUM!</v>
      </c>
      <c r="H61" s="13" t="e">
        <f t="shared" ca="1" si="7"/>
        <v>#NUM!</v>
      </c>
      <c r="I61" s="14"/>
      <c r="J61" s="14" t="e">
        <f t="shared" ca="1" si="5"/>
        <v>#NUM!</v>
      </c>
    </row>
    <row r="62" spans="2:10" x14ac:dyDescent="0.35">
      <c r="B62" s="10">
        <v>41</v>
      </c>
      <c r="C62" s="11">
        <f t="shared" ca="1" si="0"/>
        <v>46373</v>
      </c>
      <c r="D62" s="12"/>
      <c r="E62" s="12" t="e">
        <f t="shared" ca="1" si="1"/>
        <v>#NUM!</v>
      </c>
      <c r="F62" s="12" t="e">
        <f t="shared" ca="1" si="2"/>
        <v>#NUM!</v>
      </c>
      <c r="G62" s="12" t="e">
        <f t="shared" ca="1" si="6"/>
        <v>#NUM!</v>
      </c>
      <c r="H62" s="13" t="e">
        <f t="shared" ca="1" si="7"/>
        <v>#NUM!</v>
      </c>
      <c r="I62" s="14"/>
      <c r="J62" s="14" t="e">
        <f t="shared" ca="1" si="5"/>
        <v>#NUM!</v>
      </c>
    </row>
    <row r="63" spans="2:10" x14ac:dyDescent="0.35">
      <c r="B63" s="10">
        <v>42</v>
      </c>
      <c r="C63" s="11">
        <f t="shared" ca="1" si="0"/>
        <v>46404</v>
      </c>
      <c r="D63" s="12"/>
      <c r="E63" s="12" t="e">
        <f t="shared" ca="1" si="1"/>
        <v>#NUM!</v>
      </c>
      <c r="F63" s="12" t="e">
        <f t="shared" ca="1" si="2"/>
        <v>#NUM!</v>
      </c>
      <c r="G63" s="12" t="e">
        <f t="shared" ca="1" si="6"/>
        <v>#NUM!</v>
      </c>
      <c r="H63" s="13" t="e">
        <f t="shared" ca="1" si="7"/>
        <v>#NUM!</v>
      </c>
      <c r="I63" s="14"/>
      <c r="J63" s="14" t="e">
        <f t="shared" ca="1" si="5"/>
        <v>#NUM!</v>
      </c>
    </row>
    <row r="64" spans="2:10" x14ac:dyDescent="0.35">
      <c r="B64" s="10">
        <v>43</v>
      </c>
      <c r="C64" s="11">
        <f t="shared" ca="1" si="0"/>
        <v>46435</v>
      </c>
      <c r="D64" s="12"/>
      <c r="E64" s="12" t="e">
        <f t="shared" ca="1" si="1"/>
        <v>#NUM!</v>
      </c>
      <c r="F64" s="12" t="e">
        <f t="shared" ca="1" si="2"/>
        <v>#NUM!</v>
      </c>
      <c r="G64" s="12" t="e">
        <f t="shared" ca="1" si="6"/>
        <v>#NUM!</v>
      </c>
      <c r="H64" s="13" t="e">
        <f t="shared" ca="1" si="7"/>
        <v>#NUM!</v>
      </c>
      <c r="I64" s="14"/>
      <c r="J64" s="14" t="e">
        <f t="shared" ca="1" si="5"/>
        <v>#NUM!</v>
      </c>
    </row>
    <row r="65" spans="2:10" x14ac:dyDescent="0.35">
      <c r="B65" s="10">
        <v>44</v>
      </c>
      <c r="C65" s="11">
        <f t="shared" ca="1" si="0"/>
        <v>46463</v>
      </c>
      <c r="D65" s="12"/>
      <c r="E65" s="12" t="e">
        <f t="shared" ca="1" si="1"/>
        <v>#NUM!</v>
      </c>
      <c r="F65" s="12" t="e">
        <f t="shared" ca="1" si="2"/>
        <v>#NUM!</v>
      </c>
      <c r="G65" s="12" t="e">
        <f t="shared" ca="1" si="6"/>
        <v>#NUM!</v>
      </c>
      <c r="H65" s="13" t="e">
        <f t="shared" ca="1" si="7"/>
        <v>#NUM!</v>
      </c>
      <c r="I65" s="14"/>
      <c r="J65" s="14" t="e">
        <f t="shared" ca="1" si="5"/>
        <v>#NUM!</v>
      </c>
    </row>
    <row r="66" spans="2:10" x14ac:dyDescent="0.35">
      <c r="B66" s="10">
        <v>45</v>
      </c>
      <c r="C66" s="11">
        <f t="shared" ca="1" si="0"/>
        <v>46494</v>
      </c>
      <c r="D66" s="12"/>
      <c r="E66" s="12" t="e">
        <f t="shared" ca="1" si="1"/>
        <v>#NUM!</v>
      </c>
      <c r="F66" s="12" t="e">
        <f t="shared" ca="1" si="2"/>
        <v>#NUM!</v>
      </c>
      <c r="G66" s="12" t="e">
        <f t="shared" ca="1" si="6"/>
        <v>#NUM!</v>
      </c>
      <c r="H66" s="13" t="e">
        <f t="shared" ca="1" si="7"/>
        <v>#NUM!</v>
      </c>
      <c r="I66" s="14"/>
      <c r="J66" s="14" t="e">
        <f t="shared" ca="1" si="5"/>
        <v>#NUM!</v>
      </c>
    </row>
    <row r="67" spans="2:10" x14ac:dyDescent="0.35">
      <c r="B67" s="10">
        <v>46</v>
      </c>
      <c r="C67" s="11">
        <f t="shared" ca="1" si="0"/>
        <v>46524</v>
      </c>
      <c r="D67" s="12"/>
      <c r="E67" s="12" t="e">
        <f t="shared" ca="1" si="1"/>
        <v>#NUM!</v>
      </c>
      <c r="F67" s="12" t="e">
        <f t="shared" ca="1" si="2"/>
        <v>#NUM!</v>
      </c>
      <c r="G67" s="12" t="e">
        <f t="shared" ca="1" si="6"/>
        <v>#NUM!</v>
      </c>
      <c r="H67" s="13" t="e">
        <f t="shared" ca="1" si="7"/>
        <v>#NUM!</v>
      </c>
      <c r="I67" s="14"/>
      <c r="J67" s="14" t="e">
        <f t="shared" ca="1" si="5"/>
        <v>#NUM!</v>
      </c>
    </row>
    <row r="68" spans="2:10" x14ac:dyDescent="0.35">
      <c r="B68" s="10">
        <v>47</v>
      </c>
      <c r="C68" s="11">
        <f t="shared" ca="1" si="0"/>
        <v>46555</v>
      </c>
      <c r="D68" s="12"/>
      <c r="E68" s="12" t="e">
        <f t="shared" ca="1" si="1"/>
        <v>#NUM!</v>
      </c>
      <c r="F68" s="12" t="e">
        <f t="shared" ca="1" si="2"/>
        <v>#NUM!</v>
      </c>
      <c r="G68" s="12" t="e">
        <f t="shared" ca="1" si="6"/>
        <v>#NUM!</v>
      </c>
      <c r="H68" s="13" t="e">
        <f t="shared" ca="1" si="7"/>
        <v>#NUM!</v>
      </c>
      <c r="I68" s="14"/>
      <c r="J68" s="14" t="e">
        <f t="shared" ca="1" si="5"/>
        <v>#NUM!</v>
      </c>
    </row>
    <row r="69" spans="2:10" x14ac:dyDescent="0.35">
      <c r="B69" s="10">
        <v>48</v>
      </c>
      <c r="C69" s="11">
        <f t="shared" ca="1" si="0"/>
        <v>46585</v>
      </c>
      <c r="D69" s="12"/>
      <c r="E69" s="12" t="e">
        <f t="shared" ca="1" si="1"/>
        <v>#NUM!</v>
      </c>
      <c r="F69" s="12" t="e">
        <f t="shared" ca="1" si="2"/>
        <v>#NUM!</v>
      </c>
      <c r="G69" s="12" t="e">
        <f t="shared" ca="1" si="6"/>
        <v>#NUM!</v>
      </c>
      <c r="H69" s="13" t="e">
        <f t="shared" ca="1" si="7"/>
        <v>#NUM!</v>
      </c>
      <c r="I69" s="14"/>
      <c r="J69" s="14" t="e">
        <f t="shared" ca="1" si="5"/>
        <v>#NUM!</v>
      </c>
    </row>
    <row r="70" spans="2:10" x14ac:dyDescent="0.35">
      <c r="B70" s="10">
        <v>49</v>
      </c>
      <c r="C70" s="11">
        <f t="shared" ca="1" si="0"/>
        <v>46616</v>
      </c>
      <c r="D70" s="12"/>
      <c r="E70" s="12" t="e">
        <f t="shared" ca="1" si="1"/>
        <v>#NUM!</v>
      </c>
      <c r="F70" s="12" t="e">
        <f t="shared" ca="1" si="2"/>
        <v>#NUM!</v>
      </c>
      <c r="G70" s="12" t="e">
        <f t="shared" ca="1" si="6"/>
        <v>#NUM!</v>
      </c>
      <c r="H70" s="13" t="e">
        <f t="shared" ca="1" si="7"/>
        <v>#NUM!</v>
      </c>
      <c r="I70" s="14"/>
      <c r="J70" s="14" t="e">
        <f t="shared" ca="1" si="5"/>
        <v>#NUM!</v>
      </c>
    </row>
    <row r="71" spans="2:10" x14ac:dyDescent="0.35">
      <c r="B71" s="10">
        <v>50</v>
      </c>
      <c r="C71" s="11">
        <f t="shared" ca="1" si="0"/>
        <v>46647</v>
      </c>
      <c r="D71" s="12"/>
      <c r="E71" s="12" t="e">
        <f t="shared" ca="1" si="1"/>
        <v>#NUM!</v>
      </c>
      <c r="F71" s="12" t="e">
        <f t="shared" ca="1" si="2"/>
        <v>#NUM!</v>
      </c>
      <c r="G71" s="12" t="e">
        <f t="shared" ca="1" si="6"/>
        <v>#NUM!</v>
      </c>
      <c r="H71" s="13" t="e">
        <f t="shared" ca="1" si="7"/>
        <v>#NUM!</v>
      </c>
      <c r="I71" s="14"/>
      <c r="J71" s="14" t="e">
        <f t="shared" ca="1" si="5"/>
        <v>#NUM!</v>
      </c>
    </row>
    <row r="72" spans="2:10" x14ac:dyDescent="0.35">
      <c r="B72" s="10">
        <v>51</v>
      </c>
      <c r="C72" s="11">
        <f t="shared" ca="1" si="0"/>
        <v>46677</v>
      </c>
      <c r="D72" s="12"/>
      <c r="E72" s="12" t="e">
        <f t="shared" ca="1" si="1"/>
        <v>#NUM!</v>
      </c>
      <c r="F72" s="12" t="e">
        <f t="shared" ca="1" si="2"/>
        <v>#NUM!</v>
      </c>
      <c r="G72" s="12" t="e">
        <f t="shared" ca="1" si="6"/>
        <v>#NUM!</v>
      </c>
      <c r="H72" s="13" t="e">
        <f t="shared" ca="1" si="7"/>
        <v>#NUM!</v>
      </c>
      <c r="I72" s="14"/>
      <c r="J72" s="14" t="e">
        <f t="shared" ca="1" si="5"/>
        <v>#NUM!</v>
      </c>
    </row>
    <row r="73" spans="2:10" x14ac:dyDescent="0.35">
      <c r="B73" s="10">
        <v>52</v>
      </c>
      <c r="C73" s="11">
        <f t="shared" ca="1" si="0"/>
        <v>46708</v>
      </c>
      <c r="D73" s="12"/>
      <c r="E73" s="12" t="e">
        <f t="shared" ca="1" si="1"/>
        <v>#NUM!</v>
      </c>
      <c r="F73" s="12" t="e">
        <f t="shared" ca="1" si="2"/>
        <v>#NUM!</v>
      </c>
      <c r="G73" s="12" t="e">
        <f t="shared" ca="1" si="6"/>
        <v>#NUM!</v>
      </c>
      <c r="H73" s="13" t="e">
        <f t="shared" ca="1" si="7"/>
        <v>#NUM!</v>
      </c>
      <c r="I73" s="14"/>
      <c r="J73" s="14" t="e">
        <f t="shared" ca="1" si="5"/>
        <v>#NUM!</v>
      </c>
    </row>
    <row r="74" spans="2:10" x14ac:dyDescent="0.35">
      <c r="B74" s="10">
        <v>53</v>
      </c>
      <c r="C74" s="11">
        <f t="shared" ca="1" si="0"/>
        <v>46738</v>
      </c>
      <c r="D74" s="12"/>
      <c r="E74" s="12" t="e">
        <f t="shared" ca="1" si="1"/>
        <v>#NUM!</v>
      </c>
      <c r="F74" s="12" t="e">
        <f t="shared" ca="1" si="2"/>
        <v>#NUM!</v>
      </c>
      <c r="G74" s="12" t="e">
        <f t="shared" ca="1" si="6"/>
        <v>#NUM!</v>
      </c>
      <c r="H74" s="13" t="e">
        <f t="shared" ca="1" si="7"/>
        <v>#NUM!</v>
      </c>
      <c r="I74" s="14"/>
      <c r="J74" s="14" t="e">
        <f t="shared" ca="1" si="5"/>
        <v>#NUM!</v>
      </c>
    </row>
    <row r="75" spans="2:10" x14ac:dyDescent="0.35">
      <c r="B75" s="10">
        <v>54</v>
      </c>
      <c r="C75" s="11">
        <f t="shared" ca="1" si="0"/>
        <v>46769</v>
      </c>
      <c r="D75" s="12"/>
      <c r="E75" s="12" t="e">
        <f t="shared" ca="1" si="1"/>
        <v>#NUM!</v>
      </c>
      <c r="F75" s="12" t="e">
        <f t="shared" ca="1" si="2"/>
        <v>#NUM!</v>
      </c>
      <c r="G75" s="12" t="e">
        <f t="shared" ca="1" si="6"/>
        <v>#NUM!</v>
      </c>
      <c r="H75" s="13" t="e">
        <f t="shared" ca="1" si="7"/>
        <v>#NUM!</v>
      </c>
      <c r="I75" s="14"/>
      <c r="J75" s="14" t="e">
        <f t="shared" ca="1" si="5"/>
        <v>#NUM!</v>
      </c>
    </row>
    <row r="76" spans="2:10" x14ac:dyDescent="0.35">
      <c r="B76" s="10">
        <v>55</v>
      </c>
      <c r="C76" s="11">
        <f t="shared" ca="1" si="0"/>
        <v>46800</v>
      </c>
      <c r="D76" s="12"/>
      <c r="E76" s="12" t="e">
        <f t="shared" ca="1" si="1"/>
        <v>#NUM!</v>
      </c>
      <c r="F76" s="12" t="e">
        <f t="shared" ca="1" si="2"/>
        <v>#NUM!</v>
      </c>
      <c r="G76" s="12" t="e">
        <f t="shared" ca="1" si="6"/>
        <v>#NUM!</v>
      </c>
      <c r="H76" s="13" t="e">
        <f t="shared" ca="1" si="7"/>
        <v>#NUM!</v>
      </c>
      <c r="I76" s="14"/>
      <c r="J76" s="14" t="e">
        <f t="shared" ca="1" si="5"/>
        <v>#NUM!</v>
      </c>
    </row>
    <row r="77" spans="2:10" x14ac:dyDescent="0.35">
      <c r="B77" s="10">
        <v>56</v>
      </c>
      <c r="C77" s="11">
        <f t="shared" ca="1" si="0"/>
        <v>46829</v>
      </c>
      <c r="D77" s="12"/>
      <c r="E77" s="12" t="e">
        <f t="shared" ca="1" si="1"/>
        <v>#NUM!</v>
      </c>
      <c r="F77" s="12" t="e">
        <f t="shared" ca="1" si="2"/>
        <v>#NUM!</v>
      </c>
      <c r="G77" s="12" t="e">
        <f t="shared" ca="1" si="6"/>
        <v>#NUM!</v>
      </c>
      <c r="H77" s="13" t="e">
        <f t="shared" ca="1" si="7"/>
        <v>#NUM!</v>
      </c>
      <c r="I77" s="14"/>
      <c r="J77" s="14" t="e">
        <f t="shared" ca="1" si="5"/>
        <v>#NUM!</v>
      </c>
    </row>
    <row r="78" spans="2:10" x14ac:dyDescent="0.35">
      <c r="B78" s="10">
        <v>57</v>
      </c>
      <c r="C78" s="11">
        <f t="shared" ca="1" si="0"/>
        <v>46860</v>
      </c>
      <c r="D78" s="12"/>
      <c r="E78" s="12" t="e">
        <f t="shared" ca="1" si="1"/>
        <v>#NUM!</v>
      </c>
      <c r="F78" s="12" t="e">
        <f t="shared" ca="1" si="2"/>
        <v>#NUM!</v>
      </c>
      <c r="G78" s="12" t="e">
        <f t="shared" ca="1" si="6"/>
        <v>#NUM!</v>
      </c>
      <c r="H78" s="13" t="e">
        <f t="shared" ca="1" si="7"/>
        <v>#NUM!</v>
      </c>
      <c r="I78" s="14"/>
      <c r="J78" s="14" t="e">
        <f t="shared" ca="1" si="5"/>
        <v>#NUM!</v>
      </c>
    </row>
    <row r="79" spans="2:10" x14ac:dyDescent="0.35">
      <c r="B79" s="10">
        <v>58</v>
      </c>
      <c r="C79" s="11">
        <f t="shared" ca="1" si="0"/>
        <v>46890</v>
      </c>
      <c r="D79" s="12"/>
      <c r="E79" s="12" t="e">
        <f t="shared" ca="1" si="1"/>
        <v>#NUM!</v>
      </c>
      <c r="F79" s="12" t="e">
        <f t="shared" ca="1" si="2"/>
        <v>#NUM!</v>
      </c>
      <c r="G79" s="12" t="e">
        <f t="shared" ca="1" si="6"/>
        <v>#NUM!</v>
      </c>
      <c r="H79" s="13" t="e">
        <f t="shared" ca="1" si="7"/>
        <v>#NUM!</v>
      </c>
      <c r="I79" s="14"/>
      <c r="J79" s="14" t="e">
        <f t="shared" ca="1" si="5"/>
        <v>#NUM!</v>
      </c>
    </row>
    <row r="80" spans="2:10" x14ac:dyDescent="0.35">
      <c r="B80" s="10">
        <v>59</v>
      </c>
      <c r="C80" s="11">
        <f t="shared" ca="1" si="0"/>
        <v>46921</v>
      </c>
      <c r="D80" s="12"/>
      <c r="E80" s="12" t="e">
        <f t="shared" ca="1" si="1"/>
        <v>#NUM!</v>
      </c>
      <c r="F80" s="12" t="e">
        <f t="shared" ca="1" si="2"/>
        <v>#NUM!</v>
      </c>
      <c r="G80" s="12" t="e">
        <f t="shared" ca="1" si="6"/>
        <v>#NUM!</v>
      </c>
      <c r="H80" s="13" t="e">
        <f t="shared" ca="1" si="7"/>
        <v>#NUM!</v>
      </c>
      <c r="I80" s="14"/>
      <c r="J80" s="14" t="e">
        <f t="shared" ca="1" si="5"/>
        <v>#NUM!</v>
      </c>
    </row>
    <row r="81" spans="2:10" x14ac:dyDescent="0.35">
      <c r="B81" s="10">
        <v>60</v>
      </c>
      <c r="C81" s="11">
        <f t="shared" ca="1" si="0"/>
        <v>46951</v>
      </c>
      <c r="D81" s="12"/>
      <c r="E81" s="12" t="e">
        <f t="shared" ca="1" si="1"/>
        <v>#NUM!</v>
      </c>
      <c r="F81" s="12" t="e">
        <f t="shared" ca="1" si="2"/>
        <v>#NUM!</v>
      </c>
      <c r="G81" s="12" t="e">
        <f t="shared" ca="1" si="6"/>
        <v>#NUM!</v>
      </c>
      <c r="H81" s="13" t="e">
        <f t="shared" ca="1" si="7"/>
        <v>#NUM!</v>
      </c>
      <c r="I81" s="14"/>
      <c r="J81" s="14" t="e">
        <f t="shared" ca="1" si="5"/>
        <v>#NUM!</v>
      </c>
    </row>
    <row r="82" spans="2:10" x14ac:dyDescent="0.35">
      <c r="B82" s="10">
        <v>61</v>
      </c>
      <c r="C82" s="11">
        <f t="shared" ca="1" si="0"/>
        <v>46982</v>
      </c>
      <c r="D82" s="12"/>
      <c r="E82" s="12" t="e">
        <f t="shared" ca="1" si="1"/>
        <v>#NUM!</v>
      </c>
      <c r="F82" s="12" t="e">
        <f t="shared" ca="1" si="2"/>
        <v>#NUM!</v>
      </c>
      <c r="G82" s="12" t="e">
        <f t="shared" ca="1" si="6"/>
        <v>#NUM!</v>
      </c>
      <c r="H82" s="13" t="e">
        <f t="shared" ca="1" si="7"/>
        <v>#NUM!</v>
      </c>
      <c r="I82" s="14"/>
      <c r="J82" s="14" t="e">
        <f t="shared" ca="1" si="5"/>
        <v>#NUM!</v>
      </c>
    </row>
    <row r="83" spans="2:10" x14ac:dyDescent="0.35">
      <c r="B83" s="10">
        <v>62</v>
      </c>
      <c r="C83" s="11">
        <f t="shared" ca="1" si="0"/>
        <v>47013</v>
      </c>
      <c r="D83" s="12"/>
      <c r="E83" s="12" t="e">
        <f t="shared" ca="1" si="1"/>
        <v>#NUM!</v>
      </c>
      <c r="F83" s="12" t="e">
        <f t="shared" ca="1" si="2"/>
        <v>#NUM!</v>
      </c>
      <c r="G83" s="12" t="e">
        <f t="shared" ca="1" si="6"/>
        <v>#NUM!</v>
      </c>
      <c r="H83" s="13" t="e">
        <f t="shared" ca="1" si="7"/>
        <v>#NUM!</v>
      </c>
      <c r="I83" s="14"/>
      <c r="J83" s="14" t="e">
        <f t="shared" ca="1" si="5"/>
        <v>#NUM!</v>
      </c>
    </row>
    <row r="84" spans="2:10" x14ac:dyDescent="0.35">
      <c r="B84" s="10">
        <v>63</v>
      </c>
      <c r="C84" s="11">
        <f t="shared" ca="1" si="0"/>
        <v>47043</v>
      </c>
      <c r="D84" s="12"/>
      <c r="E84" s="12" t="e">
        <f t="shared" ca="1" si="1"/>
        <v>#NUM!</v>
      </c>
      <c r="F84" s="12" t="e">
        <f t="shared" ca="1" si="2"/>
        <v>#NUM!</v>
      </c>
      <c r="G84" s="12" t="e">
        <f t="shared" ca="1" si="6"/>
        <v>#NUM!</v>
      </c>
      <c r="H84" s="13" t="e">
        <f t="shared" ca="1" si="7"/>
        <v>#NUM!</v>
      </c>
      <c r="I84" s="14"/>
      <c r="J84" s="14" t="e">
        <f t="shared" ca="1" si="5"/>
        <v>#NUM!</v>
      </c>
    </row>
    <row r="85" spans="2:10" x14ac:dyDescent="0.35">
      <c r="B85" s="10">
        <v>64</v>
      </c>
      <c r="C85" s="11">
        <f t="shared" ca="1" si="0"/>
        <v>47074</v>
      </c>
      <c r="D85" s="12"/>
      <c r="E85" s="12" t="e">
        <f t="shared" ca="1" si="1"/>
        <v>#NUM!</v>
      </c>
      <c r="F85" s="12" t="e">
        <f t="shared" ca="1" si="2"/>
        <v>#NUM!</v>
      </c>
      <c r="G85" s="12" t="e">
        <f t="shared" ca="1" si="6"/>
        <v>#NUM!</v>
      </c>
      <c r="H85" s="13" t="e">
        <f t="shared" ca="1" si="7"/>
        <v>#NUM!</v>
      </c>
      <c r="I85" s="14"/>
      <c r="J85" s="14" t="e">
        <f t="shared" ca="1" si="5"/>
        <v>#NUM!</v>
      </c>
    </row>
    <row r="86" spans="2:10" x14ac:dyDescent="0.35">
      <c r="B86" s="10">
        <v>65</v>
      </c>
      <c r="C86" s="11">
        <f t="shared" ref="C86:C149" ca="1" si="8">EDATE(C85,12/$O$15)</f>
        <v>47104</v>
      </c>
      <c r="D86" s="12"/>
      <c r="E86" s="12" t="e">
        <f t="shared" ref="E86:E149" ca="1" si="9">IF(C86&lt;=$E$18,($E$11*$E$15*(C86-C85)/360),IPMT($E$15/$O$15,(B86-$E$14),$E$13-$E$14,-$E$11))</f>
        <v>#NUM!</v>
      </c>
      <c r="F86" s="12" t="e">
        <f t="shared" ref="F86:F149" ca="1" si="10">IF(C86&lt;=$E$18,0,PPMT($E$15/$O$15,(B86-$E$14),$E$13-$E$14,-$E$11))</f>
        <v>#NUM!</v>
      </c>
      <c r="G86" s="12" t="e">
        <f t="shared" ca="1" si="6"/>
        <v>#NUM!</v>
      </c>
      <c r="H86" s="13" t="e">
        <f t="shared" ca="1" si="7"/>
        <v>#NUM!</v>
      </c>
      <c r="I86" s="14"/>
      <c r="J86" s="14" t="e">
        <f t="shared" ca="1" si="5"/>
        <v>#NUM!</v>
      </c>
    </row>
    <row r="87" spans="2:10" x14ac:dyDescent="0.35">
      <c r="B87" s="10">
        <v>66</v>
      </c>
      <c r="C87" s="11">
        <f t="shared" ca="1" si="8"/>
        <v>47135</v>
      </c>
      <c r="D87" s="12"/>
      <c r="E87" s="12" t="e">
        <f t="shared" ca="1" si="9"/>
        <v>#NUM!</v>
      </c>
      <c r="F87" s="12" t="e">
        <f t="shared" ca="1" si="10"/>
        <v>#NUM!</v>
      </c>
      <c r="G87" s="12" t="e">
        <f t="shared" ca="1" si="6"/>
        <v>#NUM!</v>
      </c>
      <c r="H87" s="13" t="e">
        <f t="shared" ca="1" si="7"/>
        <v>#NUM!</v>
      </c>
      <c r="I87" s="14"/>
      <c r="J87" s="14" t="e">
        <f t="shared" ref="J87:J150" ca="1" si="11">G87</f>
        <v>#NUM!</v>
      </c>
    </row>
    <row r="88" spans="2:10" x14ac:dyDescent="0.35">
      <c r="B88" s="10">
        <v>67</v>
      </c>
      <c r="C88" s="11">
        <f t="shared" ca="1" si="8"/>
        <v>47166</v>
      </c>
      <c r="D88" s="12"/>
      <c r="E88" s="12" t="e">
        <f t="shared" ca="1" si="9"/>
        <v>#NUM!</v>
      </c>
      <c r="F88" s="12" t="e">
        <f t="shared" ca="1" si="10"/>
        <v>#NUM!</v>
      </c>
      <c r="G88" s="12" t="e">
        <f t="shared" ca="1" si="6"/>
        <v>#NUM!</v>
      </c>
      <c r="H88" s="13" t="e">
        <f t="shared" ca="1" si="7"/>
        <v>#NUM!</v>
      </c>
      <c r="I88" s="14"/>
      <c r="J88" s="14" t="e">
        <f t="shared" ca="1" si="11"/>
        <v>#NUM!</v>
      </c>
    </row>
    <row r="89" spans="2:10" x14ac:dyDescent="0.35">
      <c r="B89" s="10">
        <v>68</v>
      </c>
      <c r="C89" s="11">
        <f t="shared" ca="1" si="8"/>
        <v>47194</v>
      </c>
      <c r="D89" s="12"/>
      <c r="E89" s="12" t="e">
        <f t="shared" ca="1" si="9"/>
        <v>#NUM!</v>
      </c>
      <c r="F89" s="12" t="e">
        <f t="shared" ca="1" si="10"/>
        <v>#NUM!</v>
      </c>
      <c r="G89" s="12" t="e">
        <f t="shared" ca="1" si="6"/>
        <v>#NUM!</v>
      </c>
      <c r="H89" s="13" t="e">
        <f t="shared" ca="1" si="7"/>
        <v>#NUM!</v>
      </c>
      <c r="I89" s="14"/>
      <c r="J89" s="14" t="e">
        <f t="shared" ca="1" si="11"/>
        <v>#NUM!</v>
      </c>
    </row>
    <row r="90" spans="2:10" x14ac:dyDescent="0.35">
      <c r="B90" s="10">
        <v>69</v>
      </c>
      <c r="C90" s="11">
        <f t="shared" ca="1" si="8"/>
        <v>47225</v>
      </c>
      <c r="D90" s="12"/>
      <c r="E90" s="12" t="e">
        <f t="shared" ca="1" si="9"/>
        <v>#NUM!</v>
      </c>
      <c r="F90" s="12" t="e">
        <f t="shared" ca="1" si="10"/>
        <v>#NUM!</v>
      </c>
      <c r="G90" s="12" t="e">
        <f t="shared" ca="1" si="6"/>
        <v>#NUM!</v>
      </c>
      <c r="H90" s="13" t="e">
        <f t="shared" ca="1" si="7"/>
        <v>#NUM!</v>
      </c>
      <c r="I90" s="14"/>
      <c r="J90" s="14" t="e">
        <f t="shared" ca="1" si="11"/>
        <v>#NUM!</v>
      </c>
    </row>
    <row r="91" spans="2:10" x14ac:dyDescent="0.35">
      <c r="B91" s="10">
        <v>70</v>
      </c>
      <c r="C91" s="11">
        <f t="shared" ca="1" si="8"/>
        <v>47255</v>
      </c>
      <c r="D91" s="12"/>
      <c r="E91" s="12" t="e">
        <f t="shared" ca="1" si="9"/>
        <v>#NUM!</v>
      </c>
      <c r="F91" s="12" t="e">
        <f t="shared" ca="1" si="10"/>
        <v>#NUM!</v>
      </c>
      <c r="G91" s="12" t="e">
        <f t="shared" ca="1" si="6"/>
        <v>#NUM!</v>
      </c>
      <c r="H91" s="13" t="e">
        <f t="shared" ca="1" si="7"/>
        <v>#NUM!</v>
      </c>
      <c r="I91" s="14"/>
      <c r="J91" s="14" t="e">
        <f t="shared" ca="1" si="11"/>
        <v>#NUM!</v>
      </c>
    </row>
    <row r="92" spans="2:10" x14ac:dyDescent="0.35">
      <c r="B92" s="10">
        <v>71</v>
      </c>
      <c r="C92" s="11">
        <f t="shared" ca="1" si="8"/>
        <v>47286</v>
      </c>
      <c r="D92" s="12"/>
      <c r="E92" s="12" t="e">
        <f t="shared" ca="1" si="9"/>
        <v>#NUM!</v>
      </c>
      <c r="F92" s="12" t="e">
        <f t="shared" ca="1" si="10"/>
        <v>#NUM!</v>
      </c>
      <c r="G92" s="12" t="e">
        <f t="shared" ca="1" si="6"/>
        <v>#NUM!</v>
      </c>
      <c r="H92" s="13" t="e">
        <f t="shared" ca="1" si="7"/>
        <v>#NUM!</v>
      </c>
      <c r="I92" s="14"/>
      <c r="J92" s="14" t="e">
        <f t="shared" ca="1" si="11"/>
        <v>#NUM!</v>
      </c>
    </row>
    <row r="93" spans="2:10" x14ac:dyDescent="0.35">
      <c r="B93" s="10">
        <v>72</v>
      </c>
      <c r="C93" s="11">
        <f t="shared" ca="1" si="8"/>
        <v>47316</v>
      </c>
      <c r="D93" s="12"/>
      <c r="E93" s="12" t="e">
        <f t="shared" ca="1" si="9"/>
        <v>#NUM!</v>
      </c>
      <c r="F93" s="12" t="e">
        <f t="shared" ca="1" si="10"/>
        <v>#NUM!</v>
      </c>
      <c r="G93" s="12" t="e">
        <f t="shared" ca="1" si="6"/>
        <v>#NUM!</v>
      </c>
      <c r="H93" s="13" t="e">
        <f t="shared" ca="1" si="7"/>
        <v>#NUM!</v>
      </c>
      <c r="I93" s="14"/>
      <c r="J93" s="14" t="e">
        <f t="shared" ca="1" si="11"/>
        <v>#NUM!</v>
      </c>
    </row>
    <row r="94" spans="2:10" x14ac:dyDescent="0.35">
      <c r="B94" s="10">
        <v>73</v>
      </c>
      <c r="C94" s="11">
        <f t="shared" ca="1" si="8"/>
        <v>47347</v>
      </c>
      <c r="D94" s="12"/>
      <c r="E94" s="12" t="e">
        <f t="shared" ca="1" si="9"/>
        <v>#NUM!</v>
      </c>
      <c r="F94" s="12" t="e">
        <f t="shared" ca="1" si="10"/>
        <v>#NUM!</v>
      </c>
      <c r="G94" s="12" t="e">
        <f t="shared" ca="1" si="6"/>
        <v>#NUM!</v>
      </c>
      <c r="H94" s="13" t="e">
        <f t="shared" ca="1" si="7"/>
        <v>#NUM!</v>
      </c>
      <c r="I94" s="14"/>
      <c r="J94" s="14" t="e">
        <f t="shared" ca="1" si="11"/>
        <v>#NUM!</v>
      </c>
    </row>
    <row r="95" spans="2:10" x14ac:dyDescent="0.35">
      <c r="B95" s="10">
        <v>74</v>
      </c>
      <c r="C95" s="11">
        <f t="shared" ca="1" si="8"/>
        <v>47378</v>
      </c>
      <c r="D95" s="12"/>
      <c r="E95" s="12" t="e">
        <f t="shared" ca="1" si="9"/>
        <v>#NUM!</v>
      </c>
      <c r="F95" s="12" t="e">
        <f t="shared" ca="1" si="10"/>
        <v>#NUM!</v>
      </c>
      <c r="G95" s="12" t="e">
        <f t="shared" ca="1" si="6"/>
        <v>#NUM!</v>
      </c>
      <c r="H95" s="13" t="e">
        <f t="shared" ca="1" si="7"/>
        <v>#NUM!</v>
      </c>
      <c r="I95" s="14"/>
      <c r="J95" s="14" t="e">
        <f t="shared" ca="1" si="11"/>
        <v>#NUM!</v>
      </c>
    </row>
    <row r="96" spans="2:10" x14ac:dyDescent="0.35">
      <c r="B96" s="10">
        <v>75</v>
      </c>
      <c r="C96" s="11">
        <f t="shared" ca="1" si="8"/>
        <v>47408</v>
      </c>
      <c r="D96" s="12"/>
      <c r="E96" s="12" t="e">
        <f t="shared" ca="1" si="9"/>
        <v>#NUM!</v>
      </c>
      <c r="F96" s="12" t="e">
        <f t="shared" ca="1" si="10"/>
        <v>#NUM!</v>
      </c>
      <c r="G96" s="12" t="e">
        <f t="shared" ca="1" si="6"/>
        <v>#NUM!</v>
      </c>
      <c r="H96" s="13" t="e">
        <f t="shared" ca="1" si="7"/>
        <v>#NUM!</v>
      </c>
      <c r="I96" s="14"/>
      <c r="J96" s="14" t="e">
        <f t="shared" ca="1" si="11"/>
        <v>#NUM!</v>
      </c>
    </row>
    <row r="97" spans="2:10" x14ac:dyDescent="0.35">
      <c r="B97" s="10">
        <v>76</v>
      </c>
      <c r="C97" s="11">
        <f t="shared" ca="1" si="8"/>
        <v>47439</v>
      </c>
      <c r="D97" s="12"/>
      <c r="E97" s="12" t="e">
        <f t="shared" ca="1" si="9"/>
        <v>#NUM!</v>
      </c>
      <c r="F97" s="12" t="e">
        <f t="shared" ca="1" si="10"/>
        <v>#NUM!</v>
      </c>
      <c r="G97" s="12" t="e">
        <f t="shared" ca="1" si="6"/>
        <v>#NUM!</v>
      </c>
      <c r="H97" s="13" t="e">
        <f t="shared" ca="1" si="7"/>
        <v>#NUM!</v>
      </c>
      <c r="I97" s="14"/>
      <c r="J97" s="14" t="e">
        <f t="shared" ca="1" si="11"/>
        <v>#NUM!</v>
      </c>
    </row>
    <row r="98" spans="2:10" x14ac:dyDescent="0.35">
      <c r="B98" s="10">
        <v>77</v>
      </c>
      <c r="C98" s="11">
        <f t="shared" ca="1" si="8"/>
        <v>47469</v>
      </c>
      <c r="D98" s="12"/>
      <c r="E98" s="12" t="e">
        <f t="shared" ca="1" si="9"/>
        <v>#NUM!</v>
      </c>
      <c r="F98" s="12" t="e">
        <f t="shared" ca="1" si="10"/>
        <v>#NUM!</v>
      </c>
      <c r="G98" s="12" t="e">
        <f t="shared" ca="1" si="6"/>
        <v>#NUM!</v>
      </c>
      <c r="H98" s="13" t="e">
        <f t="shared" ca="1" si="7"/>
        <v>#NUM!</v>
      </c>
      <c r="I98" s="14"/>
      <c r="J98" s="14" t="e">
        <f t="shared" ca="1" si="11"/>
        <v>#NUM!</v>
      </c>
    </row>
    <row r="99" spans="2:10" x14ac:dyDescent="0.35">
      <c r="B99" s="10">
        <v>78</v>
      </c>
      <c r="C99" s="11">
        <f t="shared" ca="1" si="8"/>
        <v>47500</v>
      </c>
      <c r="D99" s="12"/>
      <c r="E99" s="12" t="e">
        <f t="shared" ca="1" si="9"/>
        <v>#NUM!</v>
      </c>
      <c r="F99" s="12" t="e">
        <f t="shared" ca="1" si="10"/>
        <v>#NUM!</v>
      </c>
      <c r="G99" s="12" t="e">
        <f t="shared" ca="1" si="6"/>
        <v>#NUM!</v>
      </c>
      <c r="H99" s="13" t="e">
        <f t="shared" ca="1" si="7"/>
        <v>#NUM!</v>
      </c>
      <c r="I99" s="14"/>
      <c r="J99" s="14" t="e">
        <f t="shared" ca="1" si="11"/>
        <v>#NUM!</v>
      </c>
    </row>
    <row r="100" spans="2:10" x14ac:dyDescent="0.35">
      <c r="B100" s="10">
        <v>79</v>
      </c>
      <c r="C100" s="11">
        <f t="shared" ca="1" si="8"/>
        <v>47531</v>
      </c>
      <c r="D100" s="12"/>
      <c r="E100" s="12" t="e">
        <f t="shared" ca="1" si="9"/>
        <v>#NUM!</v>
      </c>
      <c r="F100" s="12" t="e">
        <f t="shared" ca="1" si="10"/>
        <v>#NUM!</v>
      </c>
      <c r="G100" s="12" t="e">
        <f t="shared" ca="1" si="6"/>
        <v>#NUM!</v>
      </c>
      <c r="H100" s="13" t="e">
        <f t="shared" ca="1" si="7"/>
        <v>#NUM!</v>
      </c>
      <c r="I100" s="14"/>
      <c r="J100" s="14" t="e">
        <f t="shared" ca="1" si="11"/>
        <v>#NUM!</v>
      </c>
    </row>
    <row r="101" spans="2:10" x14ac:dyDescent="0.35">
      <c r="B101" s="10">
        <v>80</v>
      </c>
      <c r="C101" s="11">
        <f t="shared" ca="1" si="8"/>
        <v>47559</v>
      </c>
      <c r="D101" s="12"/>
      <c r="E101" s="12" t="e">
        <f t="shared" ca="1" si="9"/>
        <v>#NUM!</v>
      </c>
      <c r="F101" s="12" t="e">
        <f t="shared" ca="1" si="10"/>
        <v>#NUM!</v>
      </c>
      <c r="G101" s="12" t="e">
        <f t="shared" ca="1" si="6"/>
        <v>#NUM!</v>
      </c>
      <c r="H101" s="13" t="e">
        <f t="shared" ca="1" si="7"/>
        <v>#NUM!</v>
      </c>
      <c r="I101" s="14"/>
      <c r="J101" s="14" t="e">
        <f t="shared" ca="1" si="11"/>
        <v>#NUM!</v>
      </c>
    </row>
    <row r="102" spans="2:10" x14ac:dyDescent="0.35">
      <c r="B102" s="10">
        <v>81</v>
      </c>
      <c r="C102" s="11">
        <f t="shared" ca="1" si="8"/>
        <v>47590</v>
      </c>
      <c r="D102" s="12"/>
      <c r="E102" s="12" t="e">
        <f t="shared" ca="1" si="9"/>
        <v>#NUM!</v>
      </c>
      <c r="F102" s="12" t="e">
        <f t="shared" ca="1" si="10"/>
        <v>#NUM!</v>
      </c>
      <c r="G102" s="12" t="e">
        <f t="shared" ca="1" si="6"/>
        <v>#NUM!</v>
      </c>
      <c r="H102" s="13" t="e">
        <f t="shared" ca="1" si="7"/>
        <v>#NUM!</v>
      </c>
      <c r="I102" s="14"/>
      <c r="J102" s="14" t="e">
        <f t="shared" ca="1" si="11"/>
        <v>#NUM!</v>
      </c>
    </row>
    <row r="103" spans="2:10" x14ac:dyDescent="0.35">
      <c r="B103" s="10">
        <v>82</v>
      </c>
      <c r="C103" s="11">
        <f t="shared" ca="1" si="8"/>
        <v>47620</v>
      </c>
      <c r="D103" s="12"/>
      <c r="E103" s="12" t="e">
        <f t="shared" ca="1" si="9"/>
        <v>#NUM!</v>
      </c>
      <c r="F103" s="12" t="e">
        <f t="shared" ca="1" si="10"/>
        <v>#NUM!</v>
      </c>
      <c r="G103" s="12" t="e">
        <f t="shared" ca="1" si="6"/>
        <v>#NUM!</v>
      </c>
      <c r="H103" s="13" t="e">
        <f t="shared" ca="1" si="7"/>
        <v>#NUM!</v>
      </c>
      <c r="I103" s="14"/>
      <c r="J103" s="14" t="e">
        <f t="shared" ca="1" si="11"/>
        <v>#NUM!</v>
      </c>
    </row>
    <row r="104" spans="2:10" x14ac:dyDescent="0.35">
      <c r="B104" s="10">
        <v>83</v>
      </c>
      <c r="C104" s="11">
        <f t="shared" ca="1" si="8"/>
        <v>47651</v>
      </c>
      <c r="D104" s="12"/>
      <c r="E104" s="12" t="e">
        <f t="shared" ca="1" si="9"/>
        <v>#NUM!</v>
      </c>
      <c r="F104" s="12" t="e">
        <f t="shared" ca="1" si="10"/>
        <v>#NUM!</v>
      </c>
      <c r="G104" s="12" t="e">
        <f t="shared" ca="1" si="6"/>
        <v>#NUM!</v>
      </c>
      <c r="H104" s="13" t="e">
        <f t="shared" ca="1" si="7"/>
        <v>#NUM!</v>
      </c>
      <c r="I104" s="14"/>
      <c r="J104" s="14" t="e">
        <f t="shared" ca="1" si="11"/>
        <v>#NUM!</v>
      </c>
    </row>
    <row r="105" spans="2:10" x14ac:dyDescent="0.35">
      <c r="B105" s="10">
        <v>84</v>
      </c>
      <c r="C105" s="11">
        <f t="shared" ca="1" si="8"/>
        <v>47681</v>
      </c>
      <c r="D105" s="12"/>
      <c r="E105" s="12" t="e">
        <f t="shared" ca="1" si="9"/>
        <v>#NUM!</v>
      </c>
      <c r="F105" s="12" t="e">
        <f t="shared" ca="1" si="10"/>
        <v>#NUM!</v>
      </c>
      <c r="G105" s="12" t="e">
        <f t="shared" ref="G105:G168" ca="1" si="12">D105+E105+F105</f>
        <v>#NUM!</v>
      </c>
      <c r="H105" s="13" t="e">
        <f t="shared" ref="H105:H168" ca="1" si="13">H104-F105</f>
        <v>#NUM!</v>
      </c>
      <c r="I105" s="14"/>
      <c r="J105" s="14" t="e">
        <f t="shared" ca="1" si="11"/>
        <v>#NUM!</v>
      </c>
    </row>
    <row r="106" spans="2:10" x14ac:dyDescent="0.35">
      <c r="B106" s="10">
        <v>85</v>
      </c>
      <c r="C106" s="11">
        <f t="shared" ca="1" si="8"/>
        <v>47712</v>
      </c>
      <c r="D106" s="12"/>
      <c r="E106" s="12" t="e">
        <f t="shared" ca="1" si="9"/>
        <v>#NUM!</v>
      </c>
      <c r="F106" s="12" t="e">
        <f t="shared" ca="1" si="10"/>
        <v>#NUM!</v>
      </c>
      <c r="G106" s="12" t="e">
        <f t="shared" ca="1" si="12"/>
        <v>#NUM!</v>
      </c>
      <c r="H106" s="13" t="e">
        <f t="shared" ca="1" si="13"/>
        <v>#NUM!</v>
      </c>
      <c r="I106" s="14"/>
      <c r="J106" s="14" t="e">
        <f t="shared" ca="1" si="11"/>
        <v>#NUM!</v>
      </c>
    </row>
    <row r="107" spans="2:10" x14ac:dyDescent="0.35">
      <c r="B107" s="10">
        <v>86</v>
      </c>
      <c r="C107" s="11">
        <f t="shared" ca="1" si="8"/>
        <v>47743</v>
      </c>
      <c r="D107" s="12"/>
      <c r="E107" s="12" t="e">
        <f t="shared" ca="1" si="9"/>
        <v>#NUM!</v>
      </c>
      <c r="F107" s="12" t="e">
        <f t="shared" ca="1" si="10"/>
        <v>#NUM!</v>
      </c>
      <c r="G107" s="12" t="e">
        <f t="shared" ca="1" si="12"/>
        <v>#NUM!</v>
      </c>
      <c r="H107" s="13" t="e">
        <f t="shared" ca="1" si="13"/>
        <v>#NUM!</v>
      </c>
      <c r="I107" s="14"/>
      <c r="J107" s="14" t="e">
        <f t="shared" ca="1" si="11"/>
        <v>#NUM!</v>
      </c>
    </row>
    <row r="108" spans="2:10" x14ac:dyDescent="0.35">
      <c r="B108" s="10">
        <v>87</v>
      </c>
      <c r="C108" s="11">
        <f t="shared" ca="1" si="8"/>
        <v>47773</v>
      </c>
      <c r="D108" s="12"/>
      <c r="E108" s="12" t="e">
        <f t="shared" ca="1" si="9"/>
        <v>#NUM!</v>
      </c>
      <c r="F108" s="12" t="e">
        <f t="shared" ca="1" si="10"/>
        <v>#NUM!</v>
      </c>
      <c r="G108" s="12" t="e">
        <f t="shared" ca="1" si="12"/>
        <v>#NUM!</v>
      </c>
      <c r="H108" s="13" t="e">
        <f t="shared" ca="1" si="13"/>
        <v>#NUM!</v>
      </c>
      <c r="I108" s="14"/>
      <c r="J108" s="14" t="e">
        <f t="shared" ca="1" si="11"/>
        <v>#NUM!</v>
      </c>
    </row>
    <row r="109" spans="2:10" x14ac:dyDescent="0.35">
      <c r="B109" s="10">
        <v>88</v>
      </c>
      <c r="C109" s="11">
        <f t="shared" ca="1" si="8"/>
        <v>47804</v>
      </c>
      <c r="D109" s="12"/>
      <c r="E109" s="12" t="e">
        <f t="shared" ca="1" si="9"/>
        <v>#NUM!</v>
      </c>
      <c r="F109" s="12" t="e">
        <f t="shared" ca="1" si="10"/>
        <v>#NUM!</v>
      </c>
      <c r="G109" s="12" t="e">
        <f t="shared" ca="1" si="12"/>
        <v>#NUM!</v>
      </c>
      <c r="H109" s="13" t="e">
        <f t="shared" ca="1" si="13"/>
        <v>#NUM!</v>
      </c>
      <c r="I109" s="14"/>
      <c r="J109" s="14" t="e">
        <f t="shared" ca="1" si="11"/>
        <v>#NUM!</v>
      </c>
    </row>
    <row r="110" spans="2:10" x14ac:dyDescent="0.35">
      <c r="B110" s="10">
        <v>89</v>
      </c>
      <c r="C110" s="11">
        <f t="shared" ca="1" si="8"/>
        <v>47834</v>
      </c>
      <c r="D110" s="12"/>
      <c r="E110" s="12" t="e">
        <f t="shared" ca="1" si="9"/>
        <v>#NUM!</v>
      </c>
      <c r="F110" s="12" t="e">
        <f t="shared" ca="1" si="10"/>
        <v>#NUM!</v>
      </c>
      <c r="G110" s="12" t="e">
        <f t="shared" ca="1" si="12"/>
        <v>#NUM!</v>
      </c>
      <c r="H110" s="13" t="e">
        <f t="shared" ca="1" si="13"/>
        <v>#NUM!</v>
      </c>
      <c r="I110" s="14"/>
      <c r="J110" s="14" t="e">
        <f t="shared" ca="1" si="11"/>
        <v>#NUM!</v>
      </c>
    </row>
    <row r="111" spans="2:10" x14ac:dyDescent="0.35">
      <c r="B111" s="10">
        <v>90</v>
      </c>
      <c r="C111" s="11">
        <f t="shared" ca="1" si="8"/>
        <v>47865</v>
      </c>
      <c r="D111" s="12"/>
      <c r="E111" s="12" t="e">
        <f t="shared" ca="1" si="9"/>
        <v>#NUM!</v>
      </c>
      <c r="F111" s="12" t="e">
        <f t="shared" ca="1" si="10"/>
        <v>#NUM!</v>
      </c>
      <c r="G111" s="12" t="e">
        <f t="shared" ca="1" si="12"/>
        <v>#NUM!</v>
      </c>
      <c r="H111" s="13" t="e">
        <f t="shared" ca="1" si="13"/>
        <v>#NUM!</v>
      </c>
      <c r="I111" s="14"/>
      <c r="J111" s="14" t="e">
        <f t="shared" ca="1" si="11"/>
        <v>#NUM!</v>
      </c>
    </row>
    <row r="112" spans="2:10" x14ac:dyDescent="0.35">
      <c r="B112" s="10">
        <v>91</v>
      </c>
      <c r="C112" s="11">
        <f t="shared" ca="1" si="8"/>
        <v>47896</v>
      </c>
      <c r="D112" s="12"/>
      <c r="E112" s="12" t="e">
        <f t="shared" ca="1" si="9"/>
        <v>#NUM!</v>
      </c>
      <c r="F112" s="12" t="e">
        <f t="shared" ca="1" si="10"/>
        <v>#NUM!</v>
      </c>
      <c r="G112" s="12" t="e">
        <f t="shared" ca="1" si="12"/>
        <v>#NUM!</v>
      </c>
      <c r="H112" s="13" t="e">
        <f t="shared" ca="1" si="13"/>
        <v>#NUM!</v>
      </c>
      <c r="I112" s="14"/>
      <c r="J112" s="14" t="e">
        <f t="shared" ca="1" si="11"/>
        <v>#NUM!</v>
      </c>
    </row>
    <row r="113" spans="2:10" x14ac:dyDescent="0.35">
      <c r="B113" s="10">
        <v>92</v>
      </c>
      <c r="C113" s="11">
        <f t="shared" ca="1" si="8"/>
        <v>47924</v>
      </c>
      <c r="D113" s="12"/>
      <c r="E113" s="12" t="e">
        <f t="shared" ca="1" si="9"/>
        <v>#NUM!</v>
      </c>
      <c r="F113" s="12" t="e">
        <f t="shared" ca="1" si="10"/>
        <v>#NUM!</v>
      </c>
      <c r="G113" s="12" t="e">
        <f t="shared" ca="1" si="12"/>
        <v>#NUM!</v>
      </c>
      <c r="H113" s="13" t="e">
        <f t="shared" ca="1" si="13"/>
        <v>#NUM!</v>
      </c>
      <c r="I113" s="14"/>
      <c r="J113" s="14" t="e">
        <f t="shared" ca="1" si="11"/>
        <v>#NUM!</v>
      </c>
    </row>
    <row r="114" spans="2:10" x14ac:dyDescent="0.35">
      <c r="B114" s="10">
        <v>93</v>
      </c>
      <c r="C114" s="11">
        <f t="shared" ca="1" si="8"/>
        <v>47955</v>
      </c>
      <c r="D114" s="12"/>
      <c r="E114" s="12" t="e">
        <f t="shared" ca="1" si="9"/>
        <v>#NUM!</v>
      </c>
      <c r="F114" s="12" t="e">
        <f t="shared" ca="1" si="10"/>
        <v>#NUM!</v>
      </c>
      <c r="G114" s="12" t="e">
        <f t="shared" ca="1" si="12"/>
        <v>#NUM!</v>
      </c>
      <c r="H114" s="13" t="e">
        <f t="shared" ca="1" si="13"/>
        <v>#NUM!</v>
      </c>
      <c r="I114" s="14"/>
      <c r="J114" s="14" t="e">
        <f t="shared" ca="1" si="11"/>
        <v>#NUM!</v>
      </c>
    </row>
    <row r="115" spans="2:10" x14ac:dyDescent="0.35">
      <c r="B115" s="10">
        <v>94</v>
      </c>
      <c r="C115" s="11">
        <f t="shared" ca="1" si="8"/>
        <v>47985</v>
      </c>
      <c r="D115" s="12"/>
      <c r="E115" s="12" t="e">
        <f t="shared" ca="1" si="9"/>
        <v>#NUM!</v>
      </c>
      <c r="F115" s="12" t="e">
        <f t="shared" ca="1" si="10"/>
        <v>#NUM!</v>
      </c>
      <c r="G115" s="12" t="e">
        <f t="shared" ca="1" si="12"/>
        <v>#NUM!</v>
      </c>
      <c r="H115" s="13" t="e">
        <f t="shared" ca="1" si="13"/>
        <v>#NUM!</v>
      </c>
      <c r="I115" s="14"/>
      <c r="J115" s="14" t="e">
        <f t="shared" ca="1" si="11"/>
        <v>#NUM!</v>
      </c>
    </row>
    <row r="116" spans="2:10" x14ac:dyDescent="0.35">
      <c r="B116" s="10">
        <v>95</v>
      </c>
      <c r="C116" s="11">
        <f t="shared" ca="1" si="8"/>
        <v>48016</v>
      </c>
      <c r="D116" s="12"/>
      <c r="E116" s="12" t="e">
        <f t="shared" ca="1" si="9"/>
        <v>#NUM!</v>
      </c>
      <c r="F116" s="12" t="e">
        <f t="shared" ca="1" si="10"/>
        <v>#NUM!</v>
      </c>
      <c r="G116" s="12" t="e">
        <f t="shared" ca="1" si="12"/>
        <v>#NUM!</v>
      </c>
      <c r="H116" s="13" t="e">
        <f t="shared" ca="1" si="13"/>
        <v>#NUM!</v>
      </c>
      <c r="I116" s="14"/>
      <c r="J116" s="14" t="e">
        <f t="shared" ca="1" si="11"/>
        <v>#NUM!</v>
      </c>
    </row>
    <row r="117" spans="2:10" x14ac:dyDescent="0.35">
      <c r="B117" s="10">
        <v>96</v>
      </c>
      <c r="C117" s="11">
        <f t="shared" ca="1" si="8"/>
        <v>48046</v>
      </c>
      <c r="D117" s="12"/>
      <c r="E117" s="12" t="e">
        <f t="shared" ca="1" si="9"/>
        <v>#NUM!</v>
      </c>
      <c r="F117" s="12" t="e">
        <f t="shared" ca="1" si="10"/>
        <v>#NUM!</v>
      </c>
      <c r="G117" s="12" t="e">
        <f t="shared" ca="1" si="12"/>
        <v>#NUM!</v>
      </c>
      <c r="H117" s="13" t="e">
        <f t="shared" ca="1" si="13"/>
        <v>#NUM!</v>
      </c>
      <c r="I117" s="14"/>
      <c r="J117" s="14" t="e">
        <f t="shared" ca="1" si="11"/>
        <v>#NUM!</v>
      </c>
    </row>
    <row r="118" spans="2:10" x14ac:dyDescent="0.35">
      <c r="B118" s="10">
        <v>97</v>
      </c>
      <c r="C118" s="11">
        <f t="shared" ca="1" si="8"/>
        <v>48077</v>
      </c>
      <c r="D118" s="12"/>
      <c r="E118" s="12" t="e">
        <f t="shared" ca="1" si="9"/>
        <v>#NUM!</v>
      </c>
      <c r="F118" s="12" t="e">
        <f t="shared" ca="1" si="10"/>
        <v>#NUM!</v>
      </c>
      <c r="G118" s="12" t="e">
        <f t="shared" ca="1" si="12"/>
        <v>#NUM!</v>
      </c>
      <c r="H118" s="13" t="e">
        <f t="shared" ca="1" si="13"/>
        <v>#NUM!</v>
      </c>
      <c r="I118" s="14"/>
      <c r="J118" s="14" t="e">
        <f t="shared" ca="1" si="11"/>
        <v>#NUM!</v>
      </c>
    </row>
    <row r="119" spans="2:10" x14ac:dyDescent="0.35">
      <c r="B119" s="10">
        <v>98</v>
      </c>
      <c r="C119" s="11">
        <f t="shared" ca="1" si="8"/>
        <v>48108</v>
      </c>
      <c r="D119" s="12"/>
      <c r="E119" s="12" t="e">
        <f t="shared" ca="1" si="9"/>
        <v>#NUM!</v>
      </c>
      <c r="F119" s="12" t="e">
        <f t="shared" ca="1" si="10"/>
        <v>#NUM!</v>
      </c>
      <c r="G119" s="12" t="e">
        <f t="shared" ca="1" si="12"/>
        <v>#NUM!</v>
      </c>
      <c r="H119" s="13" t="e">
        <f t="shared" ca="1" si="13"/>
        <v>#NUM!</v>
      </c>
      <c r="I119" s="14"/>
      <c r="J119" s="14" t="e">
        <f t="shared" ca="1" si="11"/>
        <v>#NUM!</v>
      </c>
    </row>
    <row r="120" spans="2:10" x14ac:dyDescent="0.35">
      <c r="B120" s="10">
        <v>99</v>
      </c>
      <c r="C120" s="11">
        <f t="shared" ca="1" si="8"/>
        <v>48138</v>
      </c>
      <c r="D120" s="12"/>
      <c r="E120" s="12" t="e">
        <f t="shared" ca="1" si="9"/>
        <v>#NUM!</v>
      </c>
      <c r="F120" s="12" t="e">
        <f t="shared" ca="1" si="10"/>
        <v>#NUM!</v>
      </c>
      <c r="G120" s="12" t="e">
        <f t="shared" ca="1" si="12"/>
        <v>#NUM!</v>
      </c>
      <c r="H120" s="13" t="e">
        <f t="shared" ca="1" si="13"/>
        <v>#NUM!</v>
      </c>
      <c r="I120" s="14"/>
      <c r="J120" s="14" t="e">
        <f t="shared" ca="1" si="11"/>
        <v>#NUM!</v>
      </c>
    </row>
    <row r="121" spans="2:10" x14ac:dyDescent="0.35">
      <c r="B121" s="10">
        <v>100</v>
      </c>
      <c r="C121" s="11">
        <f t="shared" ca="1" si="8"/>
        <v>48169</v>
      </c>
      <c r="D121" s="12"/>
      <c r="E121" s="12" t="e">
        <f t="shared" ca="1" si="9"/>
        <v>#NUM!</v>
      </c>
      <c r="F121" s="12" t="e">
        <f t="shared" ca="1" si="10"/>
        <v>#NUM!</v>
      </c>
      <c r="G121" s="12" t="e">
        <f t="shared" ca="1" si="12"/>
        <v>#NUM!</v>
      </c>
      <c r="H121" s="13" t="e">
        <f t="shared" ca="1" si="13"/>
        <v>#NUM!</v>
      </c>
      <c r="I121" s="14"/>
      <c r="J121" s="14" t="e">
        <f t="shared" ca="1" si="11"/>
        <v>#NUM!</v>
      </c>
    </row>
    <row r="122" spans="2:10" x14ac:dyDescent="0.35">
      <c r="B122" s="10">
        <v>101</v>
      </c>
      <c r="C122" s="11">
        <f t="shared" ca="1" si="8"/>
        <v>48199</v>
      </c>
      <c r="D122" s="12"/>
      <c r="E122" s="12" t="e">
        <f t="shared" ca="1" si="9"/>
        <v>#NUM!</v>
      </c>
      <c r="F122" s="12" t="e">
        <f t="shared" ca="1" si="10"/>
        <v>#NUM!</v>
      </c>
      <c r="G122" s="12" t="e">
        <f t="shared" ca="1" si="12"/>
        <v>#NUM!</v>
      </c>
      <c r="H122" s="13" t="e">
        <f t="shared" ca="1" si="13"/>
        <v>#NUM!</v>
      </c>
      <c r="I122" s="14"/>
      <c r="J122" s="14" t="e">
        <f t="shared" ca="1" si="11"/>
        <v>#NUM!</v>
      </c>
    </row>
    <row r="123" spans="2:10" x14ac:dyDescent="0.35">
      <c r="B123" s="10">
        <v>102</v>
      </c>
      <c r="C123" s="11">
        <f t="shared" ca="1" si="8"/>
        <v>48230</v>
      </c>
      <c r="D123" s="12"/>
      <c r="E123" s="12" t="e">
        <f t="shared" ca="1" si="9"/>
        <v>#NUM!</v>
      </c>
      <c r="F123" s="12" t="e">
        <f t="shared" ca="1" si="10"/>
        <v>#NUM!</v>
      </c>
      <c r="G123" s="12" t="e">
        <f t="shared" ca="1" si="12"/>
        <v>#NUM!</v>
      </c>
      <c r="H123" s="13" t="e">
        <f t="shared" ca="1" si="13"/>
        <v>#NUM!</v>
      </c>
      <c r="I123" s="14"/>
      <c r="J123" s="14" t="e">
        <f t="shared" ca="1" si="11"/>
        <v>#NUM!</v>
      </c>
    </row>
    <row r="124" spans="2:10" x14ac:dyDescent="0.35">
      <c r="B124" s="10">
        <v>103</v>
      </c>
      <c r="C124" s="11">
        <f t="shared" ca="1" si="8"/>
        <v>48261</v>
      </c>
      <c r="D124" s="12"/>
      <c r="E124" s="12" t="e">
        <f t="shared" ca="1" si="9"/>
        <v>#NUM!</v>
      </c>
      <c r="F124" s="12" t="e">
        <f t="shared" ca="1" si="10"/>
        <v>#NUM!</v>
      </c>
      <c r="G124" s="12" t="e">
        <f t="shared" ca="1" si="12"/>
        <v>#NUM!</v>
      </c>
      <c r="H124" s="13" t="e">
        <f t="shared" ca="1" si="13"/>
        <v>#NUM!</v>
      </c>
      <c r="I124" s="14"/>
      <c r="J124" s="14" t="e">
        <f t="shared" ca="1" si="11"/>
        <v>#NUM!</v>
      </c>
    </row>
    <row r="125" spans="2:10" x14ac:dyDescent="0.35">
      <c r="B125" s="10">
        <v>104</v>
      </c>
      <c r="C125" s="11">
        <f t="shared" ca="1" si="8"/>
        <v>48290</v>
      </c>
      <c r="D125" s="12"/>
      <c r="E125" s="12" t="e">
        <f t="shared" ca="1" si="9"/>
        <v>#NUM!</v>
      </c>
      <c r="F125" s="12" t="e">
        <f t="shared" ca="1" si="10"/>
        <v>#NUM!</v>
      </c>
      <c r="G125" s="12" t="e">
        <f t="shared" ca="1" si="12"/>
        <v>#NUM!</v>
      </c>
      <c r="H125" s="13" t="e">
        <f t="shared" ca="1" si="13"/>
        <v>#NUM!</v>
      </c>
      <c r="I125" s="14"/>
      <c r="J125" s="14" t="e">
        <f t="shared" ca="1" si="11"/>
        <v>#NUM!</v>
      </c>
    </row>
    <row r="126" spans="2:10" x14ac:dyDescent="0.35">
      <c r="B126" s="10">
        <v>105</v>
      </c>
      <c r="C126" s="11">
        <f t="shared" ca="1" si="8"/>
        <v>48321</v>
      </c>
      <c r="D126" s="12"/>
      <c r="E126" s="12" t="e">
        <f t="shared" ca="1" si="9"/>
        <v>#NUM!</v>
      </c>
      <c r="F126" s="12" t="e">
        <f t="shared" ca="1" si="10"/>
        <v>#NUM!</v>
      </c>
      <c r="G126" s="12" t="e">
        <f t="shared" ca="1" si="12"/>
        <v>#NUM!</v>
      </c>
      <c r="H126" s="13" t="e">
        <f t="shared" ca="1" si="13"/>
        <v>#NUM!</v>
      </c>
      <c r="I126" s="14"/>
      <c r="J126" s="14" t="e">
        <f t="shared" ca="1" si="11"/>
        <v>#NUM!</v>
      </c>
    </row>
    <row r="127" spans="2:10" x14ac:dyDescent="0.35">
      <c r="B127" s="10">
        <v>106</v>
      </c>
      <c r="C127" s="11">
        <f t="shared" ca="1" si="8"/>
        <v>48351</v>
      </c>
      <c r="D127" s="12"/>
      <c r="E127" s="12" t="e">
        <f t="shared" ca="1" si="9"/>
        <v>#NUM!</v>
      </c>
      <c r="F127" s="12" t="e">
        <f t="shared" ca="1" si="10"/>
        <v>#NUM!</v>
      </c>
      <c r="G127" s="12" t="e">
        <f t="shared" ca="1" si="12"/>
        <v>#NUM!</v>
      </c>
      <c r="H127" s="13" t="e">
        <f t="shared" ca="1" si="13"/>
        <v>#NUM!</v>
      </c>
      <c r="I127" s="14"/>
      <c r="J127" s="14" t="e">
        <f t="shared" ca="1" si="11"/>
        <v>#NUM!</v>
      </c>
    </row>
    <row r="128" spans="2:10" x14ac:dyDescent="0.35">
      <c r="B128" s="10">
        <v>107</v>
      </c>
      <c r="C128" s="11">
        <f t="shared" ca="1" si="8"/>
        <v>48382</v>
      </c>
      <c r="D128" s="12"/>
      <c r="E128" s="12" t="e">
        <f t="shared" ca="1" si="9"/>
        <v>#NUM!</v>
      </c>
      <c r="F128" s="12" t="e">
        <f t="shared" ca="1" si="10"/>
        <v>#NUM!</v>
      </c>
      <c r="G128" s="12" t="e">
        <f t="shared" ca="1" si="12"/>
        <v>#NUM!</v>
      </c>
      <c r="H128" s="13" t="e">
        <f t="shared" ca="1" si="13"/>
        <v>#NUM!</v>
      </c>
      <c r="I128" s="14"/>
      <c r="J128" s="14" t="e">
        <f t="shared" ca="1" si="11"/>
        <v>#NUM!</v>
      </c>
    </row>
    <row r="129" spans="2:10" x14ac:dyDescent="0.35">
      <c r="B129" s="10">
        <v>108</v>
      </c>
      <c r="C129" s="11">
        <f t="shared" ca="1" si="8"/>
        <v>48412</v>
      </c>
      <c r="D129" s="12"/>
      <c r="E129" s="12" t="e">
        <f t="shared" ca="1" si="9"/>
        <v>#NUM!</v>
      </c>
      <c r="F129" s="12" t="e">
        <f t="shared" ca="1" si="10"/>
        <v>#NUM!</v>
      </c>
      <c r="G129" s="12" t="e">
        <f t="shared" ca="1" si="12"/>
        <v>#NUM!</v>
      </c>
      <c r="H129" s="13" t="e">
        <f t="shared" ca="1" si="13"/>
        <v>#NUM!</v>
      </c>
      <c r="I129" s="14"/>
      <c r="J129" s="14" t="e">
        <f t="shared" ca="1" si="11"/>
        <v>#NUM!</v>
      </c>
    </row>
    <row r="130" spans="2:10" x14ac:dyDescent="0.35">
      <c r="B130" s="10">
        <v>109</v>
      </c>
      <c r="C130" s="11">
        <f t="shared" ca="1" si="8"/>
        <v>48443</v>
      </c>
      <c r="D130" s="12"/>
      <c r="E130" s="12" t="e">
        <f t="shared" ca="1" si="9"/>
        <v>#NUM!</v>
      </c>
      <c r="F130" s="12" t="e">
        <f t="shared" ca="1" si="10"/>
        <v>#NUM!</v>
      </c>
      <c r="G130" s="12" t="e">
        <f t="shared" ca="1" si="12"/>
        <v>#NUM!</v>
      </c>
      <c r="H130" s="13" t="e">
        <f t="shared" ca="1" si="13"/>
        <v>#NUM!</v>
      </c>
      <c r="I130" s="14"/>
      <c r="J130" s="14" t="e">
        <f t="shared" ca="1" si="11"/>
        <v>#NUM!</v>
      </c>
    </row>
    <row r="131" spans="2:10" x14ac:dyDescent="0.35">
      <c r="B131" s="10">
        <v>110</v>
      </c>
      <c r="C131" s="11">
        <f t="shared" ca="1" si="8"/>
        <v>48474</v>
      </c>
      <c r="D131" s="12"/>
      <c r="E131" s="12" t="e">
        <f t="shared" ca="1" si="9"/>
        <v>#NUM!</v>
      </c>
      <c r="F131" s="12" t="e">
        <f t="shared" ca="1" si="10"/>
        <v>#NUM!</v>
      </c>
      <c r="G131" s="12" t="e">
        <f t="shared" ca="1" si="12"/>
        <v>#NUM!</v>
      </c>
      <c r="H131" s="13" t="e">
        <f t="shared" ca="1" si="13"/>
        <v>#NUM!</v>
      </c>
      <c r="I131" s="14"/>
      <c r="J131" s="14" t="e">
        <f t="shared" ca="1" si="11"/>
        <v>#NUM!</v>
      </c>
    </row>
    <row r="132" spans="2:10" x14ac:dyDescent="0.35">
      <c r="B132" s="10">
        <v>111</v>
      </c>
      <c r="C132" s="11">
        <f t="shared" ca="1" si="8"/>
        <v>48504</v>
      </c>
      <c r="D132" s="12"/>
      <c r="E132" s="12" t="e">
        <f t="shared" ca="1" si="9"/>
        <v>#NUM!</v>
      </c>
      <c r="F132" s="12" t="e">
        <f t="shared" ca="1" si="10"/>
        <v>#NUM!</v>
      </c>
      <c r="G132" s="12" t="e">
        <f t="shared" ca="1" si="12"/>
        <v>#NUM!</v>
      </c>
      <c r="H132" s="13" t="e">
        <f t="shared" ca="1" si="13"/>
        <v>#NUM!</v>
      </c>
      <c r="I132" s="14"/>
      <c r="J132" s="14" t="e">
        <f t="shared" ca="1" si="11"/>
        <v>#NUM!</v>
      </c>
    </row>
    <row r="133" spans="2:10" x14ac:dyDescent="0.35">
      <c r="B133" s="10">
        <v>112</v>
      </c>
      <c r="C133" s="11">
        <f t="shared" ca="1" si="8"/>
        <v>48535</v>
      </c>
      <c r="D133" s="12"/>
      <c r="E133" s="12" t="e">
        <f t="shared" ca="1" si="9"/>
        <v>#NUM!</v>
      </c>
      <c r="F133" s="12" t="e">
        <f t="shared" ca="1" si="10"/>
        <v>#NUM!</v>
      </c>
      <c r="G133" s="12" t="e">
        <f t="shared" ca="1" si="12"/>
        <v>#NUM!</v>
      </c>
      <c r="H133" s="13" t="e">
        <f t="shared" ca="1" si="13"/>
        <v>#NUM!</v>
      </c>
      <c r="I133" s="14"/>
      <c r="J133" s="14" t="e">
        <f t="shared" ca="1" si="11"/>
        <v>#NUM!</v>
      </c>
    </row>
    <row r="134" spans="2:10" x14ac:dyDescent="0.35">
      <c r="B134" s="10">
        <v>113</v>
      </c>
      <c r="C134" s="11">
        <f t="shared" ca="1" si="8"/>
        <v>48565</v>
      </c>
      <c r="D134" s="12"/>
      <c r="E134" s="12" t="e">
        <f t="shared" ca="1" si="9"/>
        <v>#NUM!</v>
      </c>
      <c r="F134" s="12" t="e">
        <f t="shared" ca="1" si="10"/>
        <v>#NUM!</v>
      </c>
      <c r="G134" s="12" t="e">
        <f t="shared" ca="1" si="12"/>
        <v>#NUM!</v>
      </c>
      <c r="H134" s="13" t="e">
        <f t="shared" ca="1" si="13"/>
        <v>#NUM!</v>
      </c>
      <c r="I134" s="14"/>
      <c r="J134" s="14" t="e">
        <f t="shared" ca="1" si="11"/>
        <v>#NUM!</v>
      </c>
    </row>
    <row r="135" spans="2:10" x14ac:dyDescent="0.35">
      <c r="B135" s="10">
        <v>114</v>
      </c>
      <c r="C135" s="11">
        <f t="shared" ca="1" si="8"/>
        <v>48596</v>
      </c>
      <c r="D135" s="12"/>
      <c r="E135" s="12" t="e">
        <f t="shared" ca="1" si="9"/>
        <v>#NUM!</v>
      </c>
      <c r="F135" s="12" t="e">
        <f t="shared" ca="1" si="10"/>
        <v>#NUM!</v>
      </c>
      <c r="G135" s="12" t="e">
        <f t="shared" ca="1" si="12"/>
        <v>#NUM!</v>
      </c>
      <c r="H135" s="13" t="e">
        <f t="shared" ca="1" si="13"/>
        <v>#NUM!</v>
      </c>
      <c r="I135" s="14"/>
      <c r="J135" s="14" t="e">
        <f t="shared" ca="1" si="11"/>
        <v>#NUM!</v>
      </c>
    </row>
    <row r="136" spans="2:10" x14ac:dyDescent="0.35">
      <c r="B136" s="10">
        <v>115</v>
      </c>
      <c r="C136" s="11">
        <f t="shared" ca="1" si="8"/>
        <v>48627</v>
      </c>
      <c r="D136" s="12"/>
      <c r="E136" s="12" t="e">
        <f t="shared" ca="1" si="9"/>
        <v>#NUM!</v>
      </c>
      <c r="F136" s="12" t="e">
        <f t="shared" ca="1" si="10"/>
        <v>#NUM!</v>
      </c>
      <c r="G136" s="12" t="e">
        <f t="shared" ca="1" si="12"/>
        <v>#NUM!</v>
      </c>
      <c r="H136" s="13" t="e">
        <f t="shared" ca="1" si="13"/>
        <v>#NUM!</v>
      </c>
      <c r="I136" s="14"/>
      <c r="J136" s="14" t="e">
        <f t="shared" ca="1" si="11"/>
        <v>#NUM!</v>
      </c>
    </row>
    <row r="137" spans="2:10" x14ac:dyDescent="0.35">
      <c r="B137" s="10">
        <v>116</v>
      </c>
      <c r="C137" s="11">
        <f t="shared" ca="1" si="8"/>
        <v>48655</v>
      </c>
      <c r="D137" s="12"/>
      <c r="E137" s="12" t="e">
        <f t="shared" ca="1" si="9"/>
        <v>#NUM!</v>
      </c>
      <c r="F137" s="12" t="e">
        <f t="shared" ca="1" si="10"/>
        <v>#NUM!</v>
      </c>
      <c r="G137" s="12" t="e">
        <f t="shared" ca="1" si="12"/>
        <v>#NUM!</v>
      </c>
      <c r="H137" s="13" t="e">
        <f t="shared" ca="1" si="13"/>
        <v>#NUM!</v>
      </c>
      <c r="I137" s="14"/>
      <c r="J137" s="14" t="e">
        <f t="shared" ca="1" si="11"/>
        <v>#NUM!</v>
      </c>
    </row>
    <row r="138" spans="2:10" x14ac:dyDescent="0.35">
      <c r="B138" s="10">
        <v>117</v>
      </c>
      <c r="C138" s="11">
        <f t="shared" ca="1" si="8"/>
        <v>48686</v>
      </c>
      <c r="D138" s="12"/>
      <c r="E138" s="12" t="e">
        <f t="shared" ca="1" si="9"/>
        <v>#NUM!</v>
      </c>
      <c r="F138" s="12" t="e">
        <f t="shared" ca="1" si="10"/>
        <v>#NUM!</v>
      </c>
      <c r="G138" s="12" t="e">
        <f t="shared" ca="1" si="12"/>
        <v>#NUM!</v>
      </c>
      <c r="H138" s="13" t="e">
        <f t="shared" ca="1" si="13"/>
        <v>#NUM!</v>
      </c>
      <c r="I138" s="14"/>
      <c r="J138" s="14" t="e">
        <f t="shared" ca="1" si="11"/>
        <v>#NUM!</v>
      </c>
    </row>
    <row r="139" spans="2:10" x14ac:dyDescent="0.35">
      <c r="B139" s="10">
        <v>118</v>
      </c>
      <c r="C139" s="11">
        <f t="shared" ca="1" si="8"/>
        <v>48716</v>
      </c>
      <c r="D139" s="12"/>
      <c r="E139" s="12" t="e">
        <f t="shared" ca="1" si="9"/>
        <v>#NUM!</v>
      </c>
      <c r="F139" s="12" t="e">
        <f t="shared" ca="1" si="10"/>
        <v>#NUM!</v>
      </c>
      <c r="G139" s="12" t="e">
        <f t="shared" ca="1" si="12"/>
        <v>#NUM!</v>
      </c>
      <c r="H139" s="13" t="e">
        <f t="shared" ca="1" si="13"/>
        <v>#NUM!</v>
      </c>
      <c r="I139" s="14"/>
      <c r="J139" s="14" t="e">
        <f t="shared" ca="1" si="11"/>
        <v>#NUM!</v>
      </c>
    </row>
    <row r="140" spans="2:10" x14ac:dyDescent="0.35">
      <c r="B140" s="10">
        <v>119</v>
      </c>
      <c r="C140" s="11">
        <f t="shared" ca="1" si="8"/>
        <v>48747</v>
      </c>
      <c r="D140" s="12"/>
      <c r="E140" s="12" t="e">
        <f t="shared" ca="1" si="9"/>
        <v>#NUM!</v>
      </c>
      <c r="F140" s="12" t="e">
        <f t="shared" ca="1" si="10"/>
        <v>#NUM!</v>
      </c>
      <c r="G140" s="12" t="e">
        <f t="shared" ca="1" si="12"/>
        <v>#NUM!</v>
      </c>
      <c r="H140" s="13" t="e">
        <f t="shared" ca="1" si="13"/>
        <v>#NUM!</v>
      </c>
      <c r="I140" s="14"/>
      <c r="J140" s="14" t="e">
        <f t="shared" ca="1" si="11"/>
        <v>#NUM!</v>
      </c>
    </row>
    <row r="141" spans="2:10" x14ac:dyDescent="0.35">
      <c r="B141" s="10">
        <v>120</v>
      </c>
      <c r="C141" s="11">
        <f t="shared" ca="1" si="8"/>
        <v>48777</v>
      </c>
      <c r="D141" s="12"/>
      <c r="E141" s="12" t="e">
        <f t="shared" ca="1" si="9"/>
        <v>#NUM!</v>
      </c>
      <c r="F141" s="12" t="e">
        <f t="shared" ca="1" si="10"/>
        <v>#NUM!</v>
      </c>
      <c r="G141" s="12" t="e">
        <f t="shared" ca="1" si="12"/>
        <v>#NUM!</v>
      </c>
      <c r="H141" s="13" t="e">
        <f t="shared" ca="1" si="13"/>
        <v>#NUM!</v>
      </c>
      <c r="I141" s="14"/>
      <c r="J141" s="14" t="e">
        <f t="shared" ca="1" si="11"/>
        <v>#NUM!</v>
      </c>
    </row>
    <row r="142" spans="2:10" x14ac:dyDescent="0.35">
      <c r="B142" s="10">
        <v>121</v>
      </c>
      <c r="C142" s="11">
        <f t="shared" ca="1" si="8"/>
        <v>48808</v>
      </c>
      <c r="D142" s="12"/>
      <c r="E142" s="12" t="e">
        <f t="shared" ca="1" si="9"/>
        <v>#NUM!</v>
      </c>
      <c r="F142" s="12" t="e">
        <f t="shared" ca="1" si="10"/>
        <v>#NUM!</v>
      </c>
      <c r="G142" s="12" t="e">
        <f t="shared" ca="1" si="12"/>
        <v>#NUM!</v>
      </c>
      <c r="H142" s="13" t="e">
        <f t="shared" ca="1" si="13"/>
        <v>#NUM!</v>
      </c>
      <c r="I142" s="14"/>
      <c r="J142" s="14" t="e">
        <f t="shared" ca="1" si="11"/>
        <v>#NUM!</v>
      </c>
    </row>
    <row r="143" spans="2:10" x14ac:dyDescent="0.35">
      <c r="B143" s="10">
        <v>122</v>
      </c>
      <c r="C143" s="11">
        <f t="shared" ca="1" si="8"/>
        <v>48839</v>
      </c>
      <c r="D143" s="12"/>
      <c r="E143" s="12" t="e">
        <f t="shared" ca="1" si="9"/>
        <v>#NUM!</v>
      </c>
      <c r="F143" s="12" t="e">
        <f t="shared" ca="1" si="10"/>
        <v>#NUM!</v>
      </c>
      <c r="G143" s="12" t="e">
        <f t="shared" ca="1" si="12"/>
        <v>#NUM!</v>
      </c>
      <c r="H143" s="13" t="e">
        <f t="shared" ca="1" si="13"/>
        <v>#NUM!</v>
      </c>
      <c r="I143" s="14"/>
      <c r="J143" s="14" t="e">
        <f t="shared" ca="1" si="11"/>
        <v>#NUM!</v>
      </c>
    </row>
    <row r="144" spans="2:10" x14ac:dyDescent="0.35">
      <c r="B144" s="10">
        <v>123</v>
      </c>
      <c r="C144" s="11">
        <f t="shared" ca="1" si="8"/>
        <v>48869</v>
      </c>
      <c r="D144" s="12"/>
      <c r="E144" s="12" t="e">
        <f t="shared" ca="1" si="9"/>
        <v>#NUM!</v>
      </c>
      <c r="F144" s="12" t="e">
        <f t="shared" ca="1" si="10"/>
        <v>#NUM!</v>
      </c>
      <c r="G144" s="12" t="e">
        <f t="shared" ca="1" si="12"/>
        <v>#NUM!</v>
      </c>
      <c r="H144" s="13" t="e">
        <f t="shared" ca="1" si="13"/>
        <v>#NUM!</v>
      </c>
      <c r="I144" s="14"/>
      <c r="J144" s="14" t="e">
        <f t="shared" ca="1" si="11"/>
        <v>#NUM!</v>
      </c>
    </row>
    <row r="145" spans="2:10" x14ac:dyDescent="0.35">
      <c r="B145" s="10">
        <v>124</v>
      </c>
      <c r="C145" s="11">
        <f t="shared" ca="1" si="8"/>
        <v>48900</v>
      </c>
      <c r="D145" s="12"/>
      <c r="E145" s="12" t="e">
        <f t="shared" ca="1" si="9"/>
        <v>#NUM!</v>
      </c>
      <c r="F145" s="12" t="e">
        <f t="shared" ca="1" si="10"/>
        <v>#NUM!</v>
      </c>
      <c r="G145" s="12" t="e">
        <f t="shared" ca="1" si="12"/>
        <v>#NUM!</v>
      </c>
      <c r="H145" s="13" t="e">
        <f t="shared" ca="1" si="13"/>
        <v>#NUM!</v>
      </c>
      <c r="I145" s="14"/>
      <c r="J145" s="14" t="e">
        <f t="shared" ca="1" si="11"/>
        <v>#NUM!</v>
      </c>
    </row>
    <row r="146" spans="2:10" x14ac:dyDescent="0.35">
      <c r="B146" s="10">
        <v>125</v>
      </c>
      <c r="C146" s="11">
        <f t="shared" ca="1" si="8"/>
        <v>48930</v>
      </c>
      <c r="D146" s="12"/>
      <c r="E146" s="12" t="e">
        <f t="shared" ca="1" si="9"/>
        <v>#NUM!</v>
      </c>
      <c r="F146" s="12" t="e">
        <f t="shared" ca="1" si="10"/>
        <v>#NUM!</v>
      </c>
      <c r="G146" s="12" t="e">
        <f t="shared" ca="1" si="12"/>
        <v>#NUM!</v>
      </c>
      <c r="H146" s="13" t="e">
        <f t="shared" ca="1" si="13"/>
        <v>#NUM!</v>
      </c>
      <c r="I146" s="14"/>
      <c r="J146" s="14" t="e">
        <f t="shared" ca="1" si="11"/>
        <v>#NUM!</v>
      </c>
    </row>
    <row r="147" spans="2:10" x14ac:dyDescent="0.35">
      <c r="B147" s="10">
        <v>126</v>
      </c>
      <c r="C147" s="11">
        <f t="shared" ca="1" si="8"/>
        <v>48961</v>
      </c>
      <c r="D147" s="12"/>
      <c r="E147" s="12" t="e">
        <f t="shared" ca="1" si="9"/>
        <v>#NUM!</v>
      </c>
      <c r="F147" s="12" t="e">
        <f t="shared" ca="1" si="10"/>
        <v>#NUM!</v>
      </c>
      <c r="G147" s="12" t="e">
        <f t="shared" ca="1" si="12"/>
        <v>#NUM!</v>
      </c>
      <c r="H147" s="13" t="e">
        <f t="shared" ca="1" si="13"/>
        <v>#NUM!</v>
      </c>
      <c r="I147" s="14"/>
      <c r="J147" s="14" t="e">
        <f t="shared" ca="1" si="11"/>
        <v>#NUM!</v>
      </c>
    </row>
    <row r="148" spans="2:10" x14ac:dyDescent="0.35">
      <c r="B148" s="10">
        <v>127</v>
      </c>
      <c r="C148" s="11">
        <f t="shared" ca="1" si="8"/>
        <v>48992</v>
      </c>
      <c r="D148" s="12"/>
      <c r="E148" s="12" t="e">
        <f t="shared" ca="1" si="9"/>
        <v>#NUM!</v>
      </c>
      <c r="F148" s="12" t="e">
        <f t="shared" ca="1" si="10"/>
        <v>#NUM!</v>
      </c>
      <c r="G148" s="12" t="e">
        <f t="shared" ca="1" si="12"/>
        <v>#NUM!</v>
      </c>
      <c r="H148" s="13" t="e">
        <f t="shared" ca="1" si="13"/>
        <v>#NUM!</v>
      </c>
      <c r="I148" s="14"/>
      <c r="J148" s="14" t="e">
        <f t="shared" ca="1" si="11"/>
        <v>#NUM!</v>
      </c>
    </row>
    <row r="149" spans="2:10" x14ac:dyDescent="0.35">
      <c r="B149" s="10">
        <v>128</v>
      </c>
      <c r="C149" s="11">
        <f t="shared" ca="1" si="8"/>
        <v>49020</v>
      </c>
      <c r="D149" s="12"/>
      <c r="E149" s="12" t="e">
        <f t="shared" ca="1" si="9"/>
        <v>#NUM!</v>
      </c>
      <c r="F149" s="12" t="e">
        <f t="shared" ca="1" si="10"/>
        <v>#NUM!</v>
      </c>
      <c r="G149" s="12" t="e">
        <f t="shared" ca="1" si="12"/>
        <v>#NUM!</v>
      </c>
      <c r="H149" s="13" t="e">
        <f t="shared" ca="1" si="13"/>
        <v>#NUM!</v>
      </c>
      <c r="I149" s="14"/>
      <c r="J149" s="14" t="e">
        <f t="shared" ca="1" si="11"/>
        <v>#NUM!</v>
      </c>
    </row>
    <row r="150" spans="2:10" x14ac:dyDescent="0.35">
      <c r="B150" s="10">
        <v>129</v>
      </c>
      <c r="C150" s="11">
        <f t="shared" ref="C150:C213" ca="1" si="14">EDATE(C149,12/$O$15)</f>
        <v>49051</v>
      </c>
      <c r="D150" s="12"/>
      <c r="E150" s="12" t="e">
        <f t="shared" ref="E150:E213" ca="1" si="15">IF(C150&lt;=$E$18,($E$11*$E$15*(C150-C149)/360),IPMT($E$15/$O$15,(B150-$E$14),$E$13-$E$14,-$E$11))</f>
        <v>#NUM!</v>
      </c>
      <c r="F150" s="12" t="e">
        <f t="shared" ref="F150:F213" ca="1" si="16">IF(C150&lt;=$E$18,0,PPMT($E$15/$O$15,(B150-$E$14),$E$13-$E$14,-$E$11))</f>
        <v>#NUM!</v>
      </c>
      <c r="G150" s="12" t="e">
        <f t="shared" ca="1" si="12"/>
        <v>#NUM!</v>
      </c>
      <c r="H150" s="13" t="e">
        <f t="shared" ca="1" si="13"/>
        <v>#NUM!</v>
      </c>
      <c r="I150" s="14"/>
      <c r="J150" s="14" t="e">
        <f t="shared" ca="1" si="11"/>
        <v>#NUM!</v>
      </c>
    </row>
    <row r="151" spans="2:10" x14ac:dyDescent="0.35">
      <c r="B151" s="10">
        <v>130</v>
      </c>
      <c r="C151" s="11">
        <f t="shared" ca="1" si="14"/>
        <v>49081</v>
      </c>
      <c r="D151" s="12"/>
      <c r="E151" s="12" t="e">
        <f t="shared" ca="1" si="15"/>
        <v>#NUM!</v>
      </c>
      <c r="F151" s="12" t="e">
        <f t="shared" ca="1" si="16"/>
        <v>#NUM!</v>
      </c>
      <c r="G151" s="12" t="e">
        <f t="shared" ca="1" si="12"/>
        <v>#NUM!</v>
      </c>
      <c r="H151" s="13" t="e">
        <f t="shared" ca="1" si="13"/>
        <v>#NUM!</v>
      </c>
      <c r="I151" s="14"/>
      <c r="J151" s="14" t="e">
        <f t="shared" ref="J151:J214" ca="1" si="17">G151</f>
        <v>#NUM!</v>
      </c>
    </row>
    <row r="152" spans="2:10" x14ac:dyDescent="0.35">
      <c r="B152" s="10">
        <v>131</v>
      </c>
      <c r="C152" s="11">
        <f t="shared" ca="1" si="14"/>
        <v>49112</v>
      </c>
      <c r="D152" s="12"/>
      <c r="E152" s="12" t="e">
        <f t="shared" ca="1" si="15"/>
        <v>#NUM!</v>
      </c>
      <c r="F152" s="12" t="e">
        <f t="shared" ca="1" si="16"/>
        <v>#NUM!</v>
      </c>
      <c r="G152" s="12" t="e">
        <f t="shared" ca="1" si="12"/>
        <v>#NUM!</v>
      </c>
      <c r="H152" s="13" t="e">
        <f t="shared" ca="1" si="13"/>
        <v>#NUM!</v>
      </c>
      <c r="I152" s="14"/>
      <c r="J152" s="14" t="e">
        <f t="shared" ca="1" si="17"/>
        <v>#NUM!</v>
      </c>
    </row>
    <row r="153" spans="2:10" x14ac:dyDescent="0.35">
      <c r="B153" s="10">
        <v>132</v>
      </c>
      <c r="C153" s="11">
        <f t="shared" ca="1" si="14"/>
        <v>49142</v>
      </c>
      <c r="D153" s="12"/>
      <c r="E153" s="12" t="e">
        <f t="shared" ca="1" si="15"/>
        <v>#NUM!</v>
      </c>
      <c r="F153" s="12" t="e">
        <f t="shared" ca="1" si="16"/>
        <v>#NUM!</v>
      </c>
      <c r="G153" s="12" t="e">
        <f t="shared" ca="1" si="12"/>
        <v>#NUM!</v>
      </c>
      <c r="H153" s="13" t="e">
        <f t="shared" ca="1" si="13"/>
        <v>#NUM!</v>
      </c>
      <c r="I153" s="14"/>
      <c r="J153" s="14" t="e">
        <f t="shared" ca="1" si="17"/>
        <v>#NUM!</v>
      </c>
    </row>
    <row r="154" spans="2:10" x14ac:dyDescent="0.35">
      <c r="B154" s="10">
        <v>133</v>
      </c>
      <c r="C154" s="11">
        <f t="shared" ca="1" si="14"/>
        <v>49173</v>
      </c>
      <c r="D154" s="12"/>
      <c r="E154" s="12" t="e">
        <f t="shared" ca="1" si="15"/>
        <v>#NUM!</v>
      </c>
      <c r="F154" s="12" t="e">
        <f t="shared" ca="1" si="16"/>
        <v>#NUM!</v>
      </c>
      <c r="G154" s="12" t="e">
        <f t="shared" ca="1" si="12"/>
        <v>#NUM!</v>
      </c>
      <c r="H154" s="13" t="e">
        <f t="shared" ca="1" si="13"/>
        <v>#NUM!</v>
      </c>
      <c r="I154" s="14"/>
      <c r="J154" s="14" t="e">
        <f t="shared" ca="1" si="17"/>
        <v>#NUM!</v>
      </c>
    </row>
    <row r="155" spans="2:10" x14ac:dyDescent="0.35">
      <c r="B155" s="10">
        <v>134</v>
      </c>
      <c r="C155" s="11">
        <f t="shared" ca="1" si="14"/>
        <v>49204</v>
      </c>
      <c r="D155" s="12"/>
      <c r="E155" s="12" t="e">
        <f t="shared" ca="1" si="15"/>
        <v>#NUM!</v>
      </c>
      <c r="F155" s="12" t="e">
        <f t="shared" ca="1" si="16"/>
        <v>#NUM!</v>
      </c>
      <c r="G155" s="12" t="e">
        <f t="shared" ca="1" si="12"/>
        <v>#NUM!</v>
      </c>
      <c r="H155" s="13" t="e">
        <f t="shared" ca="1" si="13"/>
        <v>#NUM!</v>
      </c>
      <c r="I155" s="14"/>
      <c r="J155" s="14" t="e">
        <f t="shared" ca="1" si="17"/>
        <v>#NUM!</v>
      </c>
    </row>
    <row r="156" spans="2:10" x14ac:dyDescent="0.35">
      <c r="B156" s="10">
        <v>135</v>
      </c>
      <c r="C156" s="11">
        <f t="shared" ca="1" si="14"/>
        <v>49234</v>
      </c>
      <c r="D156" s="12"/>
      <c r="E156" s="12" t="e">
        <f t="shared" ca="1" si="15"/>
        <v>#NUM!</v>
      </c>
      <c r="F156" s="12" t="e">
        <f t="shared" ca="1" si="16"/>
        <v>#NUM!</v>
      </c>
      <c r="G156" s="12" t="e">
        <f t="shared" ca="1" si="12"/>
        <v>#NUM!</v>
      </c>
      <c r="H156" s="13" t="e">
        <f t="shared" ca="1" si="13"/>
        <v>#NUM!</v>
      </c>
      <c r="I156" s="14"/>
      <c r="J156" s="14" t="e">
        <f t="shared" ca="1" si="17"/>
        <v>#NUM!</v>
      </c>
    </row>
    <row r="157" spans="2:10" x14ac:dyDescent="0.35">
      <c r="B157" s="10">
        <v>136</v>
      </c>
      <c r="C157" s="11">
        <f t="shared" ca="1" si="14"/>
        <v>49265</v>
      </c>
      <c r="D157" s="12"/>
      <c r="E157" s="12" t="e">
        <f t="shared" ca="1" si="15"/>
        <v>#NUM!</v>
      </c>
      <c r="F157" s="12" t="e">
        <f t="shared" ca="1" si="16"/>
        <v>#NUM!</v>
      </c>
      <c r="G157" s="12" t="e">
        <f t="shared" ca="1" si="12"/>
        <v>#NUM!</v>
      </c>
      <c r="H157" s="13" t="e">
        <f t="shared" ca="1" si="13"/>
        <v>#NUM!</v>
      </c>
      <c r="I157" s="14"/>
      <c r="J157" s="14" t="e">
        <f t="shared" ca="1" si="17"/>
        <v>#NUM!</v>
      </c>
    </row>
    <row r="158" spans="2:10" x14ac:dyDescent="0.35">
      <c r="B158" s="10">
        <v>137</v>
      </c>
      <c r="C158" s="11">
        <f t="shared" ca="1" si="14"/>
        <v>49295</v>
      </c>
      <c r="D158" s="12"/>
      <c r="E158" s="12" t="e">
        <f t="shared" ca="1" si="15"/>
        <v>#NUM!</v>
      </c>
      <c r="F158" s="12" t="e">
        <f t="shared" ca="1" si="16"/>
        <v>#NUM!</v>
      </c>
      <c r="G158" s="12" t="e">
        <f t="shared" ca="1" si="12"/>
        <v>#NUM!</v>
      </c>
      <c r="H158" s="13" t="e">
        <f t="shared" ca="1" si="13"/>
        <v>#NUM!</v>
      </c>
      <c r="I158" s="14"/>
      <c r="J158" s="14" t="e">
        <f t="shared" ca="1" si="17"/>
        <v>#NUM!</v>
      </c>
    </row>
    <row r="159" spans="2:10" x14ac:dyDescent="0.35">
      <c r="B159" s="10">
        <v>138</v>
      </c>
      <c r="C159" s="11">
        <f t="shared" ca="1" si="14"/>
        <v>49326</v>
      </c>
      <c r="D159" s="12"/>
      <c r="E159" s="12" t="e">
        <f t="shared" ca="1" si="15"/>
        <v>#NUM!</v>
      </c>
      <c r="F159" s="12" t="e">
        <f t="shared" ca="1" si="16"/>
        <v>#NUM!</v>
      </c>
      <c r="G159" s="12" t="e">
        <f t="shared" ca="1" si="12"/>
        <v>#NUM!</v>
      </c>
      <c r="H159" s="13" t="e">
        <f t="shared" ca="1" si="13"/>
        <v>#NUM!</v>
      </c>
      <c r="I159" s="14"/>
      <c r="J159" s="14" t="e">
        <f t="shared" ca="1" si="17"/>
        <v>#NUM!</v>
      </c>
    </row>
    <row r="160" spans="2:10" x14ac:dyDescent="0.35">
      <c r="B160" s="10">
        <v>139</v>
      </c>
      <c r="C160" s="11">
        <f t="shared" ca="1" si="14"/>
        <v>49357</v>
      </c>
      <c r="D160" s="12"/>
      <c r="E160" s="12" t="e">
        <f t="shared" ca="1" si="15"/>
        <v>#NUM!</v>
      </c>
      <c r="F160" s="12" t="e">
        <f t="shared" ca="1" si="16"/>
        <v>#NUM!</v>
      </c>
      <c r="G160" s="12" t="e">
        <f t="shared" ca="1" si="12"/>
        <v>#NUM!</v>
      </c>
      <c r="H160" s="13" t="e">
        <f t="shared" ca="1" si="13"/>
        <v>#NUM!</v>
      </c>
      <c r="I160" s="14"/>
      <c r="J160" s="14" t="e">
        <f t="shared" ca="1" si="17"/>
        <v>#NUM!</v>
      </c>
    </row>
    <row r="161" spans="2:10" x14ac:dyDescent="0.35">
      <c r="B161" s="10">
        <v>140</v>
      </c>
      <c r="C161" s="11">
        <f t="shared" ca="1" si="14"/>
        <v>49385</v>
      </c>
      <c r="D161" s="12"/>
      <c r="E161" s="12" t="e">
        <f t="shared" ca="1" si="15"/>
        <v>#NUM!</v>
      </c>
      <c r="F161" s="12" t="e">
        <f t="shared" ca="1" si="16"/>
        <v>#NUM!</v>
      </c>
      <c r="G161" s="12" t="e">
        <f t="shared" ca="1" si="12"/>
        <v>#NUM!</v>
      </c>
      <c r="H161" s="13" t="e">
        <f t="shared" ca="1" si="13"/>
        <v>#NUM!</v>
      </c>
      <c r="I161" s="14"/>
      <c r="J161" s="14" t="e">
        <f t="shared" ca="1" si="17"/>
        <v>#NUM!</v>
      </c>
    </row>
    <row r="162" spans="2:10" x14ac:dyDescent="0.35">
      <c r="B162" s="10">
        <v>141</v>
      </c>
      <c r="C162" s="11">
        <f t="shared" ca="1" si="14"/>
        <v>49416</v>
      </c>
      <c r="D162" s="12"/>
      <c r="E162" s="12" t="e">
        <f t="shared" ca="1" si="15"/>
        <v>#NUM!</v>
      </c>
      <c r="F162" s="12" t="e">
        <f t="shared" ca="1" si="16"/>
        <v>#NUM!</v>
      </c>
      <c r="G162" s="12" t="e">
        <f t="shared" ca="1" si="12"/>
        <v>#NUM!</v>
      </c>
      <c r="H162" s="13" t="e">
        <f t="shared" ca="1" si="13"/>
        <v>#NUM!</v>
      </c>
      <c r="I162" s="14"/>
      <c r="J162" s="14" t="e">
        <f t="shared" ca="1" si="17"/>
        <v>#NUM!</v>
      </c>
    </row>
    <row r="163" spans="2:10" x14ac:dyDescent="0.35">
      <c r="B163" s="10">
        <v>142</v>
      </c>
      <c r="C163" s="11">
        <f t="shared" ca="1" si="14"/>
        <v>49446</v>
      </c>
      <c r="D163" s="12"/>
      <c r="E163" s="12" t="e">
        <f t="shared" ca="1" si="15"/>
        <v>#NUM!</v>
      </c>
      <c r="F163" s="12" t="e">
        <f t="shared" ca="1" si="16"/>
        <v>#NUM!</v>
      </c>
      <c r="G163" s="12" t="e">
        <f t="shared" ca="1" si="12"/>
        <v>#NUM!</v>
      </c>
      <c r="H163" s="13" t="e">
        <f t="shared" ca="1" si="13"/>
        <v>#NUM!</v>
      </c>
      <c r="I163" s="14"/>
      <c r="J163" s="14" t="e">
        <f t="shared" ca="1" si="17"/>
        <v>#NUM!</v>
      </c>
    </row>
    <row r="164" spans="2:10" x14ac:dyDescent="0.35">
      <c r="B164" s="10">
        <v>143</v>
      </c>
      <c r="C164" s="11">
        <f t="shared" ca="1" si="14"/>
        <v>49477</v>
      </c>
      <c r="D164" s="12"/>
      <c r="E164" s="12" t="e">
        <f t="shared" ca="1" si="15"/>
        <v>#NUM!</v>
      </c>
      <c r="F164" s="12" t="e">
        <f t="shared" ca="1" si="16"/>
        <v>#NUM!</v>
      </c>
      <c r="G164" s="12" t="e">
        <f t="shared" ca="1" si="12"/>
        <v>#NUM!</v>
      </c>
      <c r="H164" s="13" t="e">
        <f t="shared" ca="1" si="13"/>
        <v>#NUM!</v>
      </c>
      <c r="I164" s="14"/>
      <c r="J164" s="14" t="e">
        <f t="shared" ca="1" si="17"/>
        <v>#NUM!</v>
      </c>
    </row>
    <row r="165" spans="2:10" x14ac:dyDescent="0.35">
      <c r="B165" s="10">
        <v>144</v>
      </c>
      <c r="C165" s="11">
        <f t="shared" ca="1" si="14"/>
        <v>49507</v>
      </c>
      <c r="D165" s="12"/>
      <c r="E165" s="12" t="e">
        <f t="shared" ca="1" si="15"/>
        <v>#NUM!</v>
      </c>
      <c r="F165" s="12" t="e">
        <f t="shared" ca="1" si="16"/>
        <v>#NUM!</v>
      </c>
      <c r="G165" s="12" t="e">
        <f t="shared" ca="1" si="12"/>
        <v>#NUM!</v>
      </c>
      <c r="H165" s="13" t="e">
        <f t="shared" ca="1" si="13"/>
        <v>#NUM!</v>
      </c>
      <c r="I165" s="14"/>
      <c r="J165" s="14" t="e">
        <f t="shared" ca="1" si="17"/>
        <v>#NUM!</v>
      </c>
    </row>
    <row r="166" spans="2:10" x14ac:dyDescent="0.35">
      <c r="B166" s="10">
        <v>145</v>
      </c>
      <c r="C166" s="11">
        <f t="shared" ca="1" si="14"/>
        <v>49538</v>
      </c>
      <c r="D166" s="12"/>
      <c r="E166" s="12" t="e">
        <f t="shared" ca="1" si="15"/>
        <v>#NUM!</v>
      </c>
      <c r="F166" s="12" t="e">
        <f t="shared" ca="1" si="16"/>
        <v>#NUM!</v>
      </c>
      <c r="G166" s="12" t="e">
        <f t="shared" ca="1" si="12"/>
        <v>#NUM!</v>
      </c>
      <c r="H166" s="13" t="e">
        <f t="shared" ca="1" si="13"/>
        <v>#NUM!</v>
      </c>
      <c r="I166" s="14"/>
      <c r="J166" s="14" t="e">
        <f t="shared" ca="1" si="17"/>
        <v>#NUM!</v>
      </c>
    </row>
    <row r="167" spans="2:10" x14ac:dyDescent="0.35">
      <c r="B167" s="10">
        <v>146</v>
      </c>
      <c r="C167" s="11">
        <f t="shared" ca="1" si="14"/>
        <v>49569</v>
      </c>
      <c r="D167" s="12"/>
      <c r="E167" s="12" t="e">
        <f t="shared" ca="1" si="15"/>
        <v>#NUM!</v>
      </c>
      <c r="F167" s="12" t="e">
        <f t="shared" ca="1" si="16"/>
        <v>#NUM!</v>
      </c>
      <c r="G167" s="12" t="e">
        <f t="shared" ca="1" si="12"/>
        <v>#NUM!</v>
      </c>
      <c r="H167" s="13" t="e">
        <f t="shared" ca="1" si="13"/>
        <v>#NUM!</v>
      </c>
      <c r="I167" s="14"/>
      <c r="J167" s="14" t="e">
        <f t="shared" ca="1" si="17"/>
        <v>#NUM!</v>
      </c>
    </row>
    <row r="168" spans="2:10" x14ac:dyDescent="0.35">
      <c r="B168" s="10">
        <v>147</v>
      </c>
      <c r="C168" s="11">
        <f t="shared" ca="1" si="14"/>
        <v>49599</v>
      </c>
      <c r="D168" s="12"/>
      <c r="E168" s="12" t="e">
        <f t="shared" ca="1" si="15"/>
        <v>#NUM!</v>
      </c>
      <c r="F168" s="12" t="e">
        <f t="shared" ca="1" si="16"/>
        <v>#NUM!</v>
      </c>
      <c r="G168" s="12" t="e">
        <f t="shared" ca="1" si="12"/>
        <v>#NUM!</v>
      </c>
      <c r="H168" s="13" t="e">
        <f t="shared" ca="1" si="13"/>
        <v>#NUM!</v>
      </c>
      <c r="I168" s="14"/>
      <c r="J168" s="14" t="e">
        <f t="shared" ca="1" si="17"/>
        <v>#NUM!</v>
      </c>
    </row>
    <row r="169" spans="2:10" x14ac:dyDescent="0.35">
      <c r="B169" s="10">
        <v>148</v>
      </c>
      <c r="C169" s="11">
        <f t="shared" ca="1" si="14"/>
        <v>49630</v>
      </c>
      <c r="D169" s="12"/>
      <c r="E169" s="12" t="e">
        <f t="shared" ca="1" si="15"/>
        <v>#NUM!</v>
      </c>
      <c r="F169" s="12" t="e">
        <f t="shared" ca="1" si="16"/>
        <v>#NUM!</v>
      </c>
      <c r="G169" s="12" t="e">
        <f t="shared" ref="G169:G232" ca="1" si="18">D169+E169+F169</f>
        <v>#NUM!</v>
      </c>
      <c r="H169" s="13" t="e">
        <f t="shared" ref="H169:H232" ca="1" si="19">H168-F169</f>
        <v>#NUM!</v>
      </c>
      <c r="I169" s="14"/>
      <c r="J169" s="14" t="e">
        <f t="shared" ca="1" si="17"/>
        <v>#NUM!</v>
      </c>
    </row>
    <row r="170" spans="2:10" x14ac:dyDescent="0.35">
      <c r="B170" s="10">
        <v>149</v>
      </c>
      <c r="C170" s="11">
        <f t="shared" ca="1" si="14"/>
        <v>49660</v>
      </c>
      <c r="D170" s="12"/>
      <c r="E170" s="12" t="e">
        <f t="shared" ca="1" si="15"/>
        <v>#NUM!</v>
      </c>
      <c r="F170" s="12" t="e">
        <f t="shared" ca="1" si="16"/>
        <v>#NUM!</v>
      </c>
      <c r="G170" s="12" t="e">
        <f t="shared" ca="1" si="18"/>
        <v>#NUM!</v>
      </c>
      <c r="H170" s="13" t="e">
        <f t="shared" ca="1" si="19"/>
        <v>#NUM!</v>
      </c>
      <c r="I170" s="14"/>
      <c r="J170" s="14" t="e">
        <f t="shared" ca="1" si="17"/>
        <v>#NUM!</v>
      </c>
    </row>
    <row r="171" spans="2:10" x14ac:dyDescent="0.35">
      <c r="B171" s="10">
        <v>150</v>
      </c>
      <c r="C171" s="11">
        <f t="shared" ca="1" si="14"/>
        <v>49691</v>
      </c>
      <c r="D171" s="12"/>
      <c r="E171" s="12" t="e">
        <f t="shared" ca="1" si="15"/>
        <v>#NUM!</v>
      </c>
      <c r="F171" s="12" t="e">
        <f t="shared" ca="1" si="16"/>
        <v>#NUM!</v>
      </c>
      <c r="G171" s="12" t="e">
        <f t="shared" ca="1" si="18"/>
        <v>#NUM!</v>
      </c>
      <c r="H171" s="13" t="e">
        <f t="shared" ca="1" si="19"/>
        <v>#NUM!</v>
      </c>
      <c r="I171" s="14"/>
      <c r="J171" s="14" t="e">
        <f t="shared" ca="1" si="17"/>
        <v>#NUM!</v>
      </c>
    </row>
    <row r="172" spans="2:10" x14ac:dyDescent="0.35">
      <c r="B172" s="10">
        <v>151</v>
      </c>
      <c r="C172" s="11">
        <f t="shared" ca="1" si="14"/>
        <v>49722</v>
      </c>
      <c r="D172" s="12"/>
      <c r="E172" s="12" t="e">
        <f t="shared" ca="1" si="15"/>
        <v>#NUM!</v>
      </c>
      <c r="F172" s="12" t="e">
        <f t="shared" ca="1" si="16"/>
        <v>#NUM!</v>
      </c>
      <c r="G172" s="12" t="e">
        <f t="shared" ca="1" si="18"/>
        <v>#NUM!</v>
      </c>
      <c r="H172" s="13" t="e">
        <f t="shared" ca="1" si="19"/>
        <v>#NUM!</v>
      </c>
      <c r="I172" s="14"/>
      <c r="J172" s="14" t="e">
        <f t="shared" ca="1" si="17"/>
        <v>#NUM!</v>
      </c>
    </row>
    <row r="173" spans="2:10" x14ac:dyDescent="0.35">
      <c r="B173" s="10">
        <v>152</v>
      </c>
      <c r="C173" s="11">
        <f t="shared" ca="1" si="14"/>
        <v>49751</v>
      </c>
      <c r="D173" s="12"/>
      <c r="E173" s="12" t="e">
        <f t="shared" ca="1" si="15"/>
        <v>#NUM!</v>
      </c>
      <c r="F173" s="12" t="e">
        <f t="shared" ca="1" si="16"/>
        <v>#NUM!</v>
      </c>
      <c r="G173" s="12" t="e">
        <f t="shared" ca="1" si="18"/>
        <v>#NUM!</v>
      </c>
      <c r="H173" s="13" t="e">
        <f t="shared" ca="1" si="19"/>
        <v>#NUM!</v>
      </c>
      <c r="I173" s="14"/>
      <c r="J173" s="14" t="e">
        <f t="shared" ca="1" si="17"/>
        <v>#NUM!</v>
      </c>
    </row>
    <row r="174" spans="2:10" x14ac:dyDescent="0.35">
      <c r="B174" s="10">
        <v>153</v>
      </c>
      <c r="C174" s="11">
        <f t="shared" ca="1" si="14"/>
        <v>49782</v>
      </c>
      <c r="D174" s="12"/>
      <c r="E174" s="12" t="e">
        <f t="shared" ca="1" si="15"/>
        <v>#NUM!</v>
      </c>
      <c r="F174" s="12" t="e">
        <f t="shared" ca="1" si="16"/>
        <v>#NUM!</v>
      </c>
      <c r="G174" s="12" t="e">
        <f t="shared" ca="1" si="18"/>
        <v>#NUM!</v>
      </c>
      <c r="H174" s="13" t="e">
        <f t="shared" ca="1" si="19"/>
        <v>#NUM!</v>
      </c>
      <c r="I174" s="14"/>
      <c r="J174" s="14" t="e">
        <f t="shared" ca="1" si="17"/>
        <v>#NUM!</v>
      </c>
    </row>
    <row r="175" spans="2:10" x14ac:dyDescent="0.35">
      <c r="B175" s="10">
        <v>154</v>
      </c>
      <c r="C175" s="11">
        <f t="shared" ca="1" si="14"/>
        <v>49812</v>
      </c>
      <c r="D175" s="12"/>
      <c r="E175" s="12" t="e">
        <f t="shared" ca="1" si="15"/>
        <v>#NUM!</v>
      </c>
      <c r="F175" s="12" t="e">
        <f t="shared" ca="1" si="16"/>
        <v>#NUM!</v>
      </c>
      <c r="G175" s="12" t="e">
        <f t="shared" ca="1" si="18"/>
        <v>#NUM!</v>
      </c>
      <c r="H175" s="13" t="e">
        <f t="shared" ca="1" si="19"/>
        <v>#NUM!</v>
      </c>
      <c r="I175" s="14"/>
      <c r="J175" s="14" t="e">
        <f t="shared" ca="1" si="17"/>
        <v>#NUM!</v>
      </c>
    </row>
    <row r="176" spans="2:10" x14ac:dyDescent="0.35">
      <c r="B176" s="10">
        <v>155</v>
      </c>
      <c r="C176" s="11">
        <f t="shared" ca="1" si="14"/>
        <v>49843</v>
      </c>
      <c r="D176" s="12"/>
      <c r="E176" s="12" t="e">
        <f t="shared" ca="1" si="15"/>
        <v>#NUM!</v>
      </c>
      <c r="F176" s="12" t="e">
        <f t="shared" ca="1" si="16"/>
        <v>#NUM!</v>
      </c>
      <c r="G176" s="12" t="e">
        <f t="shared" ca="1" si="18"/>
        <v>#NUM!</v>
      </c>
      <c r="H176" s="13" t="e">
        <f t="shared" ca="1" si="19"/>
        <v>#NUM!</v>
      </c>
      <c r="I176" s="14"/>
      <c r="J176" s="14" t="e">
        <f t="shared" ca="1" si="17"/>
        <v>#NUM!</v>
      </c>
    </row>
    <row r="177" spans="2:10" x14ac:dyDescent="0.35">
      <c r="B177" s="10">
        <v>156</v>
      </c>
      <c r="C177" s="11">
        <f t="shared" ca="1" si="14"/>
        <v>49873</v>
      </c>
      <c r="D177" s="12"/>
      <c r="E177" s="12" t="e">
        <f t="shared" ca="1" si="15"/>
        <v>#NUM!</v>
      </c>
      <c r="F177" s="12" t="e">
        <f t="shared" ca="1" si="16"/>
        <v>#NUM!</v>
      </c>
      <c r="G177" s="12" t="e">
        <f t="shared" ca="1" si="18"/>
        <v>#NUM!</v>
      </c>
      <c r="H177" s="13" t="e">
        <f t="shared" ca="1" si="19"/>
        <v>#NUM!</v>
      </c>
      <c r="I177" s="14"/>
      <c r="J177" s="14" t="e">
        <f t="shared" ca="1" si="17"/>
        <v>#NUM!</v>
      </c>
    </row>
    <row r="178" spans="2:10" x14ac:dyDescent="0.35">
      <c r="B178" s="10">
        <v>157</v>
      </c>
      <c r="C178" s="11">
        <f t="shared" ca="1" si="14"/>
        <v>49904</v>
      </c>
      <c r="D178" s="12"/>
      <c r="E178" s="12" t="e">
        <f t="shared" ca="1" si="15"/>
        <v>#NUM!</v>
      </c>
      <c r="F178" s="12" t="e">
        <f t="shared" ca="1" si="16"/>
        <v>#NUM!</v>
      </c>
      <c r="G178" s="12" t="e">
        <f t="shared" ca="1" si="18"/>
        <v>#NUM!</v>
      </c>
      <c r="H178" s="13" t="e">
        <f t="shared" ca="1" si="19"/>
        <v>#NUM!</v>
      </c>
      <c r="I178" s="14"/>
      <c r="J178" s="14" t="e">
        <f t="shared" ca="1" si="17"/>
        <v>#NUM!</v>
      </c>
    </row>
    <row r="179" spans="2:10" x14ac:dyDescent="0.35">
      <c r="B179" s="10">
        <v>158</v>
      </c>
      <c r="C179" s="11">
        <f t="shared" ca="1" si="14"/>
        <v>49935</v>
      </c>
      <c r="D179" s="12"/>
      <c r="E179" s="12" t="e">
        <f t="shared" ca="1" si="15"/>
        <v>#NUM!</v>
      </c>
      <c r="F179" s="12" t="e">
        <f t="shared" ca="1" si="16"/>
        <v>#NUM!</v>
      </c>
      <c r="G179" s="12" t="e">
        <f t="shared" ca="1" si="18"/>
        <v>#NUM!</v>
      </c>
      <c r="H179" s="13" t="e">
        <f t="shared" ca="1" si="19"/>
        <v>#NUM!</v>
      </c>
      <c r="I179" s="14"/>
      <c r="J179" s="14" t="e">
        <f t="shared" ca="1" si="17"/>
        <v>#NUM!</v>
      </c>
    </row>
    <row r="180" spans="2:10" x14ac:dyDescent="0.35">
      <c r="B180" s="10">
        <v>159</v>
      </c>
      <c r="C180" s="11">
        <f t="shared" ca="1" si="14"/>
        <v>49965</v>
      </c>
      <c r="D180" s="12"/>
      <c r="E180" s="12" t="e">
        <f t="shared" ca="1" si="15"/>
        <v>#NUM!</v>
      </c>
      <c r="F180" s="12" t="e">
        <f t="shared" ca="1" si="16"/>
        <v>#NUM!</v>
      </c>
      <c r="G180" s="12" t="e">
        <f t="shared" ca="1" si="18"/>
        <v>#NUM!</v>
      </c>
      <c r="H180" s="13" t="e">
        <f t="shared" ca="1" si="19"/>
        <v>#NUM!</v>
      </c>
      <c r="I180" s="14"/>
      <c r="J180" s="14" t="e">
        <f t="shared" ca="1" si="17"/>
        <v>#NUM!</v>
      </c>
    </row>
    <row r="181" spans="2:10" x14ac:dyDescent="0.35">
      <c r="B181" s="10">
        <v>160</v>
      </c>
      <c r="C181" s="11">
        <f t="shared" ca="1" si="14"/>
        <v>49996</v>
      </c>
      <c r="D181" s="12"/>
      <c r="E181" s="12" t="e">
        <f t="shared" ca="1" si="15"/>
        <v>#NUM!</v>
      </c>
      <c r="F181" s="12" t="e">
        <f t="shared" ca="1" si="16"/>
        <v>#NUM!</v>
      </c>
      <c r="G181" s="12" t="e">
        <f t="shared" ca="1" si="18"/>
        <v>#NUM!</v>
      </c>
      <c r="H181" s="13" t="e">
        <f t="shared" ca="1" si="19"/>
        <v>#NUM!</v>
      </c>
      <c r="I181" s="14"/>
      <c r="J181" s="14" t="e">
        <f t="shared" ca="1" si="17"/>
        <v>#NUM!</v>
      </c>
    </row>
    <row r="182" spans="2:10" x14ac:dyDescent="0.35">
      <c r="B182" s="10">
        <v>161</v>
      </c>
      <c r="C182" s="11">
        <f t="shared" ca="1" si="14"/>
        <v>50026</v>
      </c>
      <c r="D182" s="12"/>
      <c r="E182" s="12" t="e">
        <f t="shared" ca="1" si="15"/>
        <v>#NUM!</v>
      </c>
      <c r="F182" s="12" t="e">
        <f t="shared" ca="1" si="16"/>
        <v>#NUM!</v>
      </c>
      <c r="G182" s="12" t="e">
        <f t="shared" ca="1" si="18"/>
        <v>#NUM!</v>
      </c>
      <c r="H182" s="13" t="e">
        <f t="shared" ca="1" si="19"/>
        <v>#NUM!</v>
      </c>
      <c r="I182" s="14"/>
      <c r="J182" s="14" t="e">
        <f t="shared" ca="1" si="17"/>
        <v>#NUM!</v>
      </c>
    </row>
    <row r="183" spans="2:10" x14ac:dyDescent="0.35">
      <c r="B183" s="10">
        <v>162</v>
      </c>
      <c r="C183" s="11">
        <f t="shared" ca="1" si="14"/>
        <v>50057</v>
      </c>
      <c r="D183" s="12"/>
      <c r="E183" s="12" t="e">
        <f t="shared" ca="1" si="15"/>
        <v>#NUM!</v>
      </c>
      <c r="F183" s="12" t="e">
        <f t="shared" ca="1" si="16"/>
        <v>#NUM!</v>
      </c>
      <c r="G183" s="12" t="e">
        <f t="shared" ca="1" si="18"/>
        <v>#NUM!</v>
      </c>
      <c r="H183" s="13" t="e">
        <f t="shared" ca="1" si="19"/>
        <v>#NUM!</v>
      </c>
      <c r="I183" s="14"/>
      <c r="J183" s="14" t="e">
        <f t="shared" ca="1" si="17"/>
        <v>#NUM!</v>
      </c>
    </row>
    <row r="184" spans="2:10" x14ac:dyDescent="0.35">
      <c r="B184" s="10">
        <v>163</v>
      </c>
      <c r="C184" s="11">
        <f t="shared" ca="1" si="14"/>
        <v>50088</v>
      </c>
      <c r="D184" s="12"/>
      <c r="E184" s="12" t="e">
        <f t="shared" ca="1" si="15"/>
        <v>#NUM!</v>
      </c>
      <c r="F184" s="12" t="e">
        <f t="shared" ca="1" si="16"/>
        <v>#NUM!</v>
      </c>
      <c r="G184" s="12" t="e">
        <f t="shared" ca="1" si="18"/>
        <v>#NUM!</v>
      </c>
      <c r="H184" s="13" t="e">
        <f t="shared" ca="1" si="19"/>
        <v>#NUM!</v>
      </c>
      <c r="I184" s="14"/>
      <c r="J184" s="14" t="e">
        <f t="shared" ca="1" si="17"/>
        <v>#NUM!</v>
      </c>
    </row>
    <row r="185" spans="2:10" x14ac:dyDescent="0.35">
      <c r="B185" s="10">
        <v>164</v>
      </c>
      <c r="C185" s="11">
        <f t="shared" ca="1" si="14"/>
        <v>50116</v>
      </c>
      <c r="D185" s="12"/>
      <c r="E185" s="12" t="e">
        <f t="shared" ca="1" si="15"/>
        <v>#NUM!</v>
      </c>
      <c r="F185" s="12" t="e">
        <f t="shared" ca="1" si="16"/>
        <v>#NUM!</v>
      </c>
      <c r="G185" s="12" t="e">
        <f t="shared" ca="1" si="18"/>
        <v>#NUM!</v>
      </c>
      <c r="H185" s="13" t="e">
        <f t="shared" ca="1" si="19"/>
        <v>#NUM!</v>
      </c>
      <c r="I185" s="14"/>
      <c r="J185" s="14" t="e">
        <f t="shared" ca="1" si="17"/>
        <v>#NUM!</v>
      </c>
    </row>
    <row r="186" spans="2:10" x14ac:dyDescent="0.35">
      <c r="B186" s="10">
        <v>165</v>
      </c>
      <c r="C186" s="11">
        <f t="shared" ca="1" si="14"/>
        <v>50147</v>
      </c>
      <c r="D186" s="12"/>
      <c r="E186" s="12" t="e">
        <f t="shared" ca="1" si="15"/>
        <v>#NUM!</v>
      </c>
      <c r="F186" s="12" t="e">
        <f t="shared" ca="1" si="16"/>
        <v>#NUM!</v>
      </c>
      <c r="G186" s="12" t="e">
        <f t="shared" ca="1" si="18"/>
        <v>#NUM!</v>
      </c>
      <c r="H186" s="13" t="e">
        <f t="shared" ca="1" si="19"/>
        <v>#NUM!</v>
      </c>
      <c r="I186" s="14"/>
      <c r="J186" s="14" t="e">
        <f t="shared" ca="1" si="17"/>
        <v>#NUM!</v>
      </c>
    </row>
    <row r="187" spans="2:10" x14ac:dyDescent="0.35">
      <c r="B187" s="10">
        <v>166</v>
      </c>
      <c r="C187" s="11">
        <f t="shared" ca="1" si="14"/>
        <v>50177</v>
      </c>
      <c r="D187" s="12"/>
      <c r="E187" s="12" t="e">
        <f t="shared" ca="1" si="15"/>
        <v>#NUM!</v>
      </c>
      <c r="F187" s="12" t="e">
        <f t="shared" ca="1" si="16"/>
        <v>#NUM!</v>
      </c>
      <c r="G187" s="12" t="e">
        <f t="shared" ca="1" si="18"/>
        <v>#NUM!</v>
      </c>
      <c r="H187" s="13" t="e">
        <f t="shared" ca="1" si="19"/>
        <v>#NUM!</v>
      </c>
      <c r="I187" s="14"/>
      <c r="J187" s="14" t="e">
        <f t="shared" ca="1" si="17"/>
        <v>#NUM!</v>
      </c>
    </row>
    <row r="188" spans="2:10" x14ac:dyDescent="0.35">
      <c r="B188" s="10">
        <v>167</v>
      </c>
      <c r="C188" s="11">
        <f t="shared" ca="1" si="14"/>
        <v>50208</v>
      </c>
      <c r="D188" s="12"/>
      <c r="E188" s="12" t="e">
        <f t="shared" ca="1" si="15"/>
        <v>#NUM!</v>
      </c>
      <c r="F188" s="12" t="e">
        <f t="shared" ca="1" si="16"/>
        <v>#NUM!</v>
      </c>
      <c r="G188" s="12" t="e">
        <f t="shared" ca="1" si="18"/>
        <v>#NUM!</v>
      </c>
      <c r="H188" s="13" t="e">
        <f t="shared" ca="1" si="19"/>
        <v>#NUM!</v>
      </c>
      <c r="I188" s="14"/>
      <c r="J188" s="14" t="e">
        <f t="shared" ca="1" si="17"/>
        <v>#NUM!</v>
      </c>
    </row>
    <row r="189" spans="2:10" x14ac:dyDescent="0.35">
      <c r="B189" s="10">
        <v>168</v>
      </c>
      <c r="C189" s="11">
        <f t="shared" ca="1" si="14"/>
        <v>50238</v>
      </c>
      <c r="D189" s="12"/>
      <c r="E189" s="12" t="e">
        <f t="shared" ca="1" si="15"/>
        <v>#NUM!</v>
      </c>
      <c r="F189" s="12" t="e">
        <f t="shared" ca="1" si="16"/>
        <v>#NUM!</v>
      </c>
      <c r="G189" s="12" t="e">
        <f t="shared" ca="1" si="18"/>
        <v>#NUM!</v>
      </c>
      <c r="H189" s="13" t="e">
        <f t="shared" ca="1" si="19"/>
        <v>#NUM!</v>
      </c>
      <c r="I189" s="14"/>
      <c r="J189" s="14" t="e">
        <f t="shared" ca="1" si="17"/>
        <v>#NUM!</v>
      </c>
    </row>
    <row r="190" spans="2:10" x14ac:dyDescent="0.35">
      <c r="B190" s="10">
        <v>169</v>
      </c>
      <c r="C190" s="11">
        <f t="shared" ca="1" si="14"/>
        <v>50269</v>
      </c>
      <c r="D190" s="12"/>
      <c r="E190" s="12" t="e">
        <f t="shared" ca="1" si="15"/>
        <v>#NUM!</v>
      </c>
      <c r="F190" s="12" t="e">
        <f t="shared" ca="1" si="16"/>
        <v>#NUM!</v>
      </c>
      <c r="G190" s="12" t="e">
        <f t="shared" ca="1" si="18"/>
        <v>#NUM!</v>
      </c>
      <c r="H190" s="13" t="e">
        <f t="shared" ca="1" si="19"/>
        <v>#NUM!</v>
      </c>
      <c r="I190" s="14"/>
      <c r="J190" s="14" t="e">
        <f t="shared" ca="1" si="17"/>
        <v>#NUM!</v>
      </c>
    </row>
    <row r="191" spans="2:10" x14ac:dyDescent="0.35">
      <c r="B191" s="10">
        <v>170</v>
      </c>
      <c r="C191" s="11">
        <f t="shared" ca="1" si="14"/>
        <v>50300</v>
      </c>
      <c r="D191" s="12"/>
      <c r="E191" s="12" t="e">
        <f t="shared" ca="1" si="15"/>
        <v>#NUM!</v>
      </c>
      <c r="F191" s="12" t="e">
        <f t="shared" ca="1" si="16"/>
        <v>#NUM!</v>
      </c>
      <c r="G191" s="12" t="e">
        <f t="shared" ca="1" si="18"/>
        <v>#NUM!</v>
      </c>
      <c r="H191" s="13" t="e">
        <f t="shared" ca="1" si="19"/>
        <v>#NUM!</v>
      </c>
      <c r="I191" s="14"/>
      <c r="J191" s="14" t="e">
        <f t="shared" ca="1" si="17"/>
        <v>#NUM!</v>
      </c>
    </row>
    <row r="192" spans="2:10" x14ac:dyDescent="0.35">
      <c r="B192" s="10">
        <v>171</v>
      </c>
      <c r="C192" s="11">
        <f t="shared" ca="1" si="14"/>
        <v>50330</v>
      </c>
      <c r="D192" s="12"/>
      <c r="E192" s="12" t="e">
        <f t="shared" ca="1" si="15"/>
        <v>#NUM!</v>
      </c>
      <c r="F192" s="12" t="e">
        <f t="shared" ca="1" si="16"/>
        <v>#NUM!</v>
      </c>
      <c r="G192" s="12" t="e">
        <f t="shared" ca="1" si="18"/>
        <v>#NUM!</v>
      </c>
      <c r="H192" s="13" t="e">
        <f t="shared" ca="1" si="19"/>
        <v>#NUM!</v>
      </c>
      <c r="I192" s="14"/>
      <c r="J192" s="14" t="e">
        <f t="shared" ca="1" si="17"/>
        <v>#NUM!</v>
      </c>
    </row>
    <row r="193" spans="2:10" x14ac:dyDescent="0.35">
      <c r="B193" s="10">
        <v>172</v>
      </c>
      <c r="C193" s="11">
        <f t="shared" ca="1" si="14"/>
        <v>50361</v>
      </c>
      <c r="D193" s="12"/>
      <c r="E193" s="12" t="e">
        <f t="shared" ca="1" si="15"/>
        <v>#NUM!</v>
      </c>
      <c r="F193" s="12" t="e">
        <f t="shared" ca="1" si="16"/>
        <v>#NUM!</v>
      </c>
      <c r="G193" s="12" t="e">
        <f t="shared" ca="1" si="18"/>
        <v>#NUM!</v>
      </c>
      <c r="H193" s="13" t="e">
        <f t="shared" ca="1" si="19"/>
        <v>#NUM!</v>
      </c>
      <c r="I193" s="14"/>
      <c r="J193" s="14" t="e">
        <f t="shared" ca="1" si="17"/>
        <v>#NUM!</v>
      </c>
    </row>
    <row r="194" spans="2:10" x14ac:dyDescent="0.35">
      <c r="B194" s="10">
        <v>173</v>
      </c>
      <c r="C194" s="11">
        <f t="shared" ca="1" si="14"/>
        <v>50391</v>
      </c>
      <c r="D194" s="12"/>
      <c r="E194" s="12" t="e">
        <f t="shared" ca="1" si="15"/>
        <v>#NUM!</v>
      </c>
      <c r="F194" s="12" t="e">
        <f t="shared" ca="1" si="16"/>
        <v>#NUM!</v>
      </c>
      <c r="G194" s="12" t="e">
        <f t="shared" ca="1" si="18"/>
        <v>#NUM!</v>
      </c>
      <c r="H194" s="13" t="e">
        <f t="shared" ca="1" si="19"/>
        <v>#NUM!</v>
      </c>
      <c r="I194" s="14"/>
      <c r="J194" s="14" t="e">
        <f t="shared" ca="1" si="17"/>
        <v>#NUM!</v>
      </c>
    </row>
    <row r="195" spans="2:10" x14ac:dyDescent="0.35">
      <c r="B195" s="10">
        <v>174</v>
      </c>
      <c r="C195" s="11">
        <f t="shared" ca="1" si="14"/>
        <v>50422</v>
      </c>
      <c r="D195" s="12"/>
      <c r="E195" s="12" t="e">
        <f t="shared" ca="1" si="15"/>
        <v>#NUM!</v>
      </c>
      <c r="F195" s="12" t="e">
        <f t="shared" ca="1" si="16"/>
        <v>#NUM!</v>
      </c>
      <c r="G195" s="12" t="e">
        <f t="shared" ca="1" si="18"/>
        <v>#NUM!</v>
      </c>
      <c r="H195" s="13" t="e">
        <f t="shared" ca="1" si="19"/>
        <v>#NUM!</v>
      </c>
      <c r="I195" s="14"/>
      <c r="J195" s="14" t="e">
        <f t="shared" ca="1" si="17"/>
        <v>#NUM!</v>
      </c>
    </row>
    <row r="196" spans="2:10" x14ac:dyDescent="0.35">
      <c r="B196" s="10">
        <v>175</v>
      </c>
      <c r="C196" s="11">
        <f t="shared" ca="1" si="14"/>
        <v>50453</v>
      </c>
      <c r="D196" s="12"/>
      <c r="E196" s="12" t="e">
        <f t="shared" ca="1" si="15"/>
        <v>#NUM!</v>
      </c>
      <c r="F196" s="12" t="e">
        <f t="shared" ca="1" si="16"/>
        <v>#NUM!</v>
      </c>
      <c r="G196" s="12" t="e">
        <f t="shared" ca="1" si="18"/>
        <v>#NUM!</v>
      </c>
      <c r="H196" s="13" t="e">
        <f t="shared" ca="1" si="19"/>
        <v>#NUM!</v>
      </c>
      <c r="I196" s="14"/>
      <c r="J196" s="14" t="e">
        <f t="shared" ca="1" si="17"/>
        <v>#NUM!</v>
      </c>
    </row>
    <row r="197" spans="2:10" x14ac:dyDescent="0.35">
      <c r="B197" s="10">
        <v>176</v>
      </c>
      <c r="C197" s="11">
        <f t="shared" ca="1" si="14"/>
        <v>50481</v>
      </c>
      <c r="D197" s="12"/>
      <c r="E197" s="12" t="e">
        <f t="shared" ca="1" si="15"/>
        <v>#NUM!</v>
      </c>
      <c r="F197" s="12" t="e">
        <f t="shared" ca="1" si="16"/>
        <v>#NUM!</v>
      </c>
      <c r="G197" s="12" t="e">
        <f t="shared" ca="1" si="18"/>
        <v>#NUM!</v>
      </c>
      <c r="H197" s="13" t="e">
        <f t="shared" ca="1" si="19"/>
        <v>#NUM!</v>
      </c>
      <c r="I197" s="14"/>
      <c r="J197" s="14" t="e">
        <f t="shared" ca="1" si="17"/>
        <v>#NUM!</v>
      </c>
    </row>
    <row r="198" spans="2:10" x14ac:dyDescent="0.35">
      <c r="B198" s="10">
        <v>177</v>
      </c>
      <c r="C198" s="11">
        <f t="shared" ca="1" si="14"/>
        <v>50512</v>
      </c>
      <c r="D198" s="12"/>
      <c r="E198" s="12" t="e">
        <f t="shared" ca="1" si="15"/>
        <v>#NUM!</v>
      </c>
      <c r="F198" s="12" t="e">
        <f t="shared" ca="1" si="16"/>
        <v>#NUM!</v>
      </c>
      <c r="G198" s="12" t="e">
        <f t="shared" ca="1" si="18"/>
        <v>#NUM!</v>
      </c>
      <c r="H198" s="13" t="e">
        <f t="shared" ca="1" si="19"/>
        <v>#NUM!</v>
      </c>
      <c r="I198" s="14"/>
      <c r="J198" s="14" t="e">
        <f t="shared" ca="1" si="17"/>
        <v>#NUM!</v>
      </c>
    </row>
    <row r="199" spans="2:10" x14ac:dyDescent="0.35">
      <c r="B199" s="10">
        <v>178</v>
      </c>
      <c r="C199" s="11">
        <f t="shared" ca="1" si="14"/>
        <v>50542</v>
      </c>
      <c r="D199" s="12"/>
      <c r="E199" s="12" t="e">
        <f t="shared" ca="1" si="15"/>
        <v>#NUM!</v>
      </c>
      <c r="F199" s="12" t="e">
        <f t="shared" ca="1" si="16"/>
        <v>#NUM!</v>
      </c>
      <c r="G199" s="12" t="e">
        <f t="shared" ca="1" si="18"/>
        <v>#NUM!</v>
      </c>
      <c r="H199" s="13" t="e">
        <f t="shared" ca="1" si="19"/>
        <v>#NUM!</v>
      </c>
      <c r="I199" s="14"/>
      <c r="J199" s="14" t="e">
        <f t="shared" ca="1" si="17"/>
        <v>#NUM!</v>
      </c>
    </row>
    <row r="200" spans="2:10" x14ac:dyDescent="0.35">
      <c r="B200" s="10">
        <v>179</v>
      </c>
      <c r="C200" s="11">
        <f t="shared" ca="1" si="14"/>
        <v>50573</v>
      </c>
      <c r="D200" s="12"/>
      <c r="E200" s="12" t="e">
        <f t="shared" ca="1" si="15"/>
        <v>#NUM!</v>
      </c>
      <c r="F200" s="12" t="e">
        <f t="shared" ca="1" si="16"/>
        <v>#NUM!</v>
      </c>
      <c r="G200" s="12" t="e">
        <f t="shared" ca="1" si="18"/>
        <v>#NUM!</v>
      </c>
      <c r="H200" s="13" t="e">
        <f t="shared" ca="1" si="19"/>
        <v>#NUM!</v>
      </c>
      <c r="I200" s="14"/>
      <c r="J200" s="14" t="e">
        <f t="shared" ca="1" si="17"/>
        <v>#NUM!</v>
      </c>
    </row>
    <row r="201" spans="2:10" x14ac:dyDescent="0.35">
      <c r="B201" s="10">
        <v>180</v>
      </c>
      <c r="C201" s="11">
        <f t="shared" ca="1" si="14"/>
        <v>50603</v>
      </c>
      <c r="D201" s="12"/>
      <c r="E201" s="12" t="e">
        <f t="shared" ca="1" si="15"/>
        <v>#NUM!</v>
      </c>
      <c r="F201" s="12" t="e">
        <f t="shared" ca="1" si="16"/>
        <v>#NUM!</v>
      </c>
      <c r="G201" s="12" t="e">
        <f t="shared" ca="1" si="18"/>
        <v>#NUM!</v>
      </c>
      <c r="H201" s="13" t="e">
        <f t="shared" ca="1" si="19"/>
        <v>#NUM!</v>
      </c>
      <c r="I201" s="14"/>
      <c r="J201" s="14" t="e">
        <f t="shared" ca="1" si="17"/>
        <v>#NUM!</v>
      </c>
    </row>
    <row r="202" spans="2:10" x14ac:dyDescent="0.35">
      <c r="B202" s="10">
        <v>181</v>
      </c>
      <c r="C202" s="11">
        <f t="shared" ca="1" si="14"/>
        <v>50634</v>
      </c>
      <c r="D202" s="12"/>
      <c r="E202" s="12" t="e">
        <f t="shared" ca="1" si="15"/>
        <v>#NUM!</v>
      </c>
      <c r="F202" s="12" t="e">
        <f t="shared" ca="1" si="16"/>
        <v>#NUM!</v>
      </c>
      <c r="G202" s="12" t="e">
        <f t="shared" ca="1" si="18"/>
        <v>#NUM!</v>
      </c>
      <c r="H202" s="13" t="e">
        <f t="shared" ca="1" si="19"/>
        <v>#NUM!</v>
      </c>
      <c r="I202" s="14"/>
      <c r="J202" s="14" t="e">
        <f t="shared" ca="1" si="17"/>
        <v>#NUM!</v>
      </c>
    </row>
    <row r="203" spans="2:10" x14ac:dyDescent="0.35">
      <c r="B203" s="10">
        <v>182</v>
      </c>
      <c r="C203" s="11">
        <f t="shared" ca="1" si="14"/>
        <v>50665</v>
      </c>
      <c r="D203" s="12"/>
      <c r="E203" s="12" t="e">
        <f t="shared" ca="1" si="15"/>
        <v>#NUM!</v>
      </c>
      <c r="F203" s="12" t="e">
        <f t="shared" ca="1" si="16"/>
        <v>#NUM!</v>
      </c>
      <c r="G203" s="12" t="e">
        <f t="shared" ca="1" si="18"/>
        <v>#NUM!</v>
      </c>
      <c r="H203" s="13" t="e">
        <f t="shared" ca="1" si="19"/>
        <v>#NUM!</v>
      </c>
      <c r="I203" s="14"/>
      <c r="J203" s="14" t="e">
        <f t="shared" ca="1" si="17"/>
        <v>#NUM!</v>
      </c>
    </row>
    <row r="204" spans="2:10" x14ac:dyDescent="0.35">
      <c r="B204" s="10">
        <v>183</v>
      </c>
      <c r="C204" s="11">
        <f t="shared" ca="1" si="14"/>
        <v>50695</v>
      </c>
      <c r="D204" s="12"/>
      <c r="E204" s="12" t="e">
        <f t="shared" ca="1" si="15"/>
        <v>#NUM!</v>
      </c>
      <c r="F204" s="12" t="e">
        <f t="shared" ca="1" si="16"/>
        <v>#NUM!</v>
      </c>
      <c r="G204" s="12" t="e">
        <f t="shared" ca="1" si="18"/>
        <v>#NUM!</v>
      </c>
      <c r="H204" s="13" t="e">
        <f t="shared" ca="1" si="19"/>
        <v>#NUM!</v>
      </c>
      <c r="I204" s="14"/>
      <c r="J204" s="14" t="e">
        <f t="shared" ca="1" si="17"/>
        <v>#NUM!</v>
      </c>
    </row>
    <row r="205" spans="2:10" x14ac:dyDescent="0.35">
      <c r="B205" s="10">
        <v>184</v>
      </c>
      <c r="C205" s="11">
        <f t="shared" ca="1" si="14"/>
        <v>50726</v>
      </c>
      <c r="D205" s="12"/>
      <c r="E205" s="12" t="e">
        <f t="shared" ca="1" si="15"/>
        <v>#NUM!</v>
      </c>
      <c r="F205" s="12" t="e">
        <f t="shared" ca="1" si="16"/>
        <v>#NUM!</v>
      </c>
      <c r="G205" s="12" t="e">
        <f t="shared" ca="1" si="18"/>
        <v>#NUM!</v>
      </c>
      <c r="H205" s="13" t="e">
        <f t="shared" ca="1" si="19"/>
        <v>#NUM!</v>
      </c>
      <c r="I205" s="14"/>
      <c r="J205" s="14" t="e">
        <f t="shared" ca="1" si="17"/>
        <v>#NUM!</v>
      </c>
    </row>
    <row r="206" spans="2:10" x14ac:dyDescent="0.35">
      <c r="B206" s="10">
        <v>185</v>
      </c>
      <c r="C206" s="11">
        <f t="shared" ca="1" si="14"/>
        <v>50756</v>
      </c>
      <c r="D206" s="12"/>
      <c r="E206" s="12" t="e">
        <f t="shared" ca="1" si="15"/>
        <v>#NUM!</v>
      </c>
      <c r="F206" s="12" t="e">
        <f t="shared" ca="1" si="16"/>
        <v>#NUM!</v>
      </c>
      <c r="G206" s="12" t="e">
        <f t="shared" ca="1" si="18"/>
        <v>#NUM!</v>
      </c>
      <c r="H206" s="13" t="e">
        <f t="shared" ca="1" si="19"/>
        <v>#NUM!</v>
      </c>
      <c r="I206" s="14"/>
      <c r="J206" s="14" t="e">
        <f t="shared" ca="1" si="17"/>
        <v>#NUM!</v>
      </c>
    </row>
    <row r="207" spans="2:10" x14ac:dyDescent="0.35">
      <c r="B207" s="10">
        <v>186</v>
      </c>
      <c r="C207" s="11">
        <f t="shared" ca="1" si="14"/>
        <v>50787</v>
      </c>
      <c r="D207" s="12"/>
      <c r="E207" s="12" t="e">
        <f t="shared" ca="1" si="15"/>
        <v>#NUM!</v>
      </c>
      <c r="F207" s="12" t="e">
        <f t="shared" ca="1" si="16"/>
        <v>#NUM!</v>
      </c>
      <c r="G207" s="12" t="e">
        <f t="shared" ca="1" si="18"/>
        <v>#NUM!</v>
      </c>
      <c r="H207" s="13" t="e">
        <f t="shared" ca="1" si="19"/>
        <v>#NUM!</v>
      </c>
      <c r="I207" s="14"/>
      <c r="J207" s="14" t="e">
        <f t="shared" ca="1" si="17"/>
        <v>#NUM!</v>
      </c>
    </row>
    <row r="208" spans="2:10" x14ac:dyDescent="0.35">
      <c r="B208" s="10">
        <v>187</v>
      </c>
      <c r="C208" s="11">
        <f t="shared" ca="1" si="14"/>
        <v>50818</v>
      </c>
      <c r="D208" s="12"/>
      <c r="E208" s="12" t="e">
        <f t="shared" ca="1" si="15"/>
        <v>#NUM!</v>
      </c>
      <c r="F208" s="12" t="e">
        <f t="shared" ca="1" si="16"/>
        <v>#NUM!</v>
      </c>
      <c r="G208" s="12" t="e">
        <f t="shared" ca="1" si="18"/>
        <v>#NUM!</v>
      </c>
      <c r="H208" s="13" t="e">
        <f t="shared" ca="1" si="19"/>
        <v>#NUM!</v>
      </c>
      <c r="I208" s="14"/>
      <c r="J208" s="14" t="e">
        <f t="shared" ca="1" si="17"/>
        <v>#NUM!</v>
      </c>
    </row>
    <row r="209" spans="2:10" x14ac:dyDescent="0.35">
      <c r="B209" s="10">
        <v>188</v>
      </c>
      <c r="C209" s="11">
        <f t="shared" ca="1" si="14"/>
        <v>50846</v>
      </c>
      <c r="D209" s="12"/>
      <c r="E209" s="12" t="e">
        <f t="shared" ca="1" si="15"/>
        <v>#NUM!</v>
      </c>
      <c r="F209" s="12" t="e">
        <f t="shared" ca="1" si="16"/>
        <v>#NUM!</v>
      </c>
      <c r="G209" s="12" t="e">
        <f t="shared" ca="1" si="18"/>
        <v>#NUM!</v>
      </c>
      <c r="H209" s="13" t="e">
        <f t="shared" ca="1" si="19"/>
        <v>#NUM!</v>
      </c>
      <c r="I209" s="14"/>
      <c r="J209" s="14" t="e">
        <f t="shared" ca="1" si="17"/>
        <v>#NUM!</v>
      </c>
    </row>
    <row r="210" spans="2:10" x14ac:dyDescent="0.35">
      <c r="B210" s="10">
        <v>189</v>
      </c>
      <c r="C210" s="11">
        <f t="shared" ca="1" si="14"/>
        <v>50877</v>
      </c>
      <c r="D210" s="12"/>
      <c r="E210" s="12" t="e">
        <f t="shared" ca="1" si="15"/>
        <v>#NUM!</v>
      </c>
      <c r="F210" s="12" t="e">
        <f t="shared" ca="1" si="16"/>
        <v>#NUM!</v>
      </c>
      <c r="G210" s="12" t="e">
        <f t="shared" ca="1" si="18"/>
        <v>#NUM!</v>
      </c>
      <c r="H210" s="13" t="e">
        <f t="shared" ca="1" si="19"/>
        <v>#NUM!</v>
      </c>
      <c r="I210" s="14"/>
      <c r="J210" s="14" t="e">
        <f t="shared" ca="1" si="17"/>
        <v>#NUM!</v>
      </c>
    </row>
    <row r="211" spans="2:10" x14ac:dyDescent="0.35">
      <c r="B211" s="10">
        <v>190</v>
      </c>
      <c r="C211" s="11">
        <f t="shared" ca="1" si="14"/>
        <v>50907</v>
      </c>
      <c r="D211" s="12"/>
      <c r="E211" s="12" t="e">
        <f t="shared" ca="1" si="15"/>
        <v>#NUM!</v>
      </c>
      <c r="F211" s="12" t="e">
        <f t="shared" ca="1" si="16"/>
        <v>#NUM!</v>
      </c>
      <c r="G211" s="12" t="e">
        <f t="shared" ca="1" si="18"/>
        <v>#NUM!</v>
      </c>
      <c r="H211" s="13" t="e">
        <f t="shared" ca="1" si="19"/>
        <v>#NUM!</v>
      </c>
      <c r="I211" s="14"/>
      <c r="J211" s="14" t="e">
        <f t="shared" ca="1" si="17"/>
        <v>#NUM!</v>
      </c>
    </row>
    <row r="212" spans="2:10" x14ac:dyDescent="0.35">
      <c r="B212" s="10">
        <v>191</v>
      </c>
      <c r="C212" s="11">
        <f t="shared" ca="1" si="14"/>
        <v>50938</v>
      </c>
      <c r="D212" s="12"/>
      <c r="E212" s="12" t="e">
        <f t="shared" ca="1" si="15"/>
        <v>#NUM!</v>
      </c>
      <c r="F212" s="12" t="e">
        <f t="shared" ca="1" si="16"/>
        <v>#NUM!</v>
      </c>
      <c r="G212" s="12" t="e">
        <f t="shared" ca="1" si="18"/>
        <v>#NUM!</v>
      </c>
      <c r="H212" s="13" t="e">
        <f t="shared" ca="1" si="19"/>
        <v>#NUM!</v>
      </c>
      <c r="I212" s="14"/>
      <c r="J212" s="14" t="e">
        <f t="shared" ca="1" si="17"/>
        <v>#NUM!</v>
      </c>
    </row>
    <row r="213" spans="2:10" x14ac:dyDescent="0.35">
      <c r="B213" s="10">
        <v>192</v>
      </c>
      <c r="C213" s="11">
        <f t="shared" ca="1" si="14"/>
        <v>50968</v>
      </c>
      <c r="D213" s="12"/>
      <c r="E213" s="12" t="e">
        <f t="shared" ca="1" si="15"/>
        <v>#NUM!</v>
      </c>
      <c r="F213" s="12" t="e">
        <f t="shared" ca="1" si="16"/>
        <v>#NUM!</v>
      </c>
      <c r="G213" s="12" t="e">
        <f t="shared" ca="1" si="18"/>
        <v>#NUM!</v>
      </c>
      <c r="H213" s="13" t="e">
        <f t="shared" ca="1" si="19"/>
        <v>#NUM!</v>
      </c>
      <c r="I213" s="14"/>
      <c r="J213" s="14" t="e">
        <f t="shared" ca="1" si="17"/>
        <v>#NUM!</v>
      </c>
    </row>
    <row r="214" spans="2:10" x14ac:dyDescent="0.35">
      <c r="B214" s="10">
        <v>193</v>
      </c>
      <c r="C214" s="11">
        <f t="shared" ref="C214:C277" ca="1" si="20">EDATE(C213,12/$O$15)</f>
        <v>50999</v>
      </c>
      <c r="D214" s="12"/>
      <c r="E214" s="12" t="e">
        <f t="shared" ref="E214:E277" ca="1" si="21">IF(C214&lt;=$E$18,($E$11*$E$15*(C214-C213)/360),IPMT($E$15/$O$15,(B214-$E$14),$E$13-$E$14,-$E$11))</f>
        <v>#NUM!</v>
      </c>
      <c r="F214" s="12" t="e">
        <f t="shared" ref="F214:F277" ca="1" si="22">IF(C214&lt;=$E$18,0,PPMT($E$15/$O$15,(B214-$E$14),$E$13-$E$14,-$E$11))</f>
        <v>#NUM!</v>
      </c>
      <c r="G214" s="12" t="e">
        <f t="shared" ca="1" si="18"/>
        <v>#NUM!</v>
      </c>
      <c r="H214" s="13" t="e">
        <f t="shared" ca="1" si="19"/>
        <v>#NUM!</v>
      </c>
      <c r="I214" s="14"/>
      <c r="J214" s="14" t="e">
        <f t="shared" ca="1" si="17"/>
        <v>#NUM!</v>
      </c>
    </row>
    <row r="215" spans="2:10" x14ac:dyDescent="0.35">
      <c r="B215" s="10">
        <v>194</v>
      </c>
      <c r="C215" s="11">
        <f t="shared" ca="1" si="20"/>
        <v>51030</v>
      </c>
      <c r="D215" s="12"/>
      <c r="E215" s="12" t="e">
        <f t="shared" ca="1" si="21"/>
        <v>#NUM!</v>
      </c>
      <c r="F215" s="12" t="e">
        <f t="shared" ca="1" si="22"/>
        <v>#NUM!</v>
      </c>
      <c r="G215" s="12" t="e">
        <f t="shared" ca="1" si="18"/>
        <v>#NUM!</v>
      </c>
      <c r="H215" s="13" t="e">
        <f t="shared" ca="1" si="19"/>
        <v>#NUM!</v>
      </c>
      <c r="I215" s="14"/>
      <c r="J215" s="14" t="e">
        <f t="shared" ref="J215:J278" ca="1" si="23">G215</f>
        <v>#NUM!</v>
      </c>
    </row>
    <row r="216" spans="2:10" x14ac:dyDescent="0.35">
      <c r="B216" s="10">
        <v>195</v>
      </c>
      <c r="C216" s="11">
        <f t="shared" ca="1" si="20"/>
        <v>51060</v>
      </c>
      <c r="D216" s="12"/>
      <c r="E216" s="12" t="e">
        <f t="shared" ca="1" si="21"/>
        <v>#NUM!</v>
      </c>
      <c r="F216" s="12" t="e">
        <f t="shared" ca="1" si="22"/>
        <v>#NUM!</v>
      </c>
      <c r="G216" s="12" t="e">
        <f t="shared" ca="1" si="18"/>
        <v>#NUM!</v>
      </c>
      <c r="H216" s="13" t="e">
        <f t="shared" ca="1" si="19"/>
        <v>#NUM!</v>
      </c>
      <c r="I216" s="14"/>
      <c r="J216" s="14" t="e">
        <f t="shared" ca="1" si="23"/>
        <v>#NUM!</v>
      </c>
    </row>
    <row r="217" spans="2:10" x14ac:dyDescent="0.35">
      <c r="B217" s="10">
        <v>196</v>
      </c>
      <c r="C217" s="11">
        <f t="shared" ca="1" si="20"/>
        <v>51091</v>
      </c>
      <c r="D217" s="12"/>
      <c r="E217" s="12" t="e">
        <f t="shared" ca="1" si="21"/>
        <v>#NUM!</v>
      </c>
      <c r="F217" s="12" t="e">
        <f t="shared" ca="1" si="22"/>
        <v>#NUM!</v>
      </c>
      <c r="G217" s="12" t="e">
        <f t="shared" ca="1" si="18"/>
        <v>#NUM!</v>
      </c>
      <c r="H217" s="13" t="e">
        <f t="shared" ca="1" si="19"/>
        <v>#NUM!</v>
      </c>
      <c r="I217" s="14"/>
      <c r="J217" s="14" t="e">
        <f t="shared" ca="1" si="23"/>
        <v>#NUM!</v>
      </c>
    </row>
    <row r="218" spans="2:10" x14ac:dyDescent="0.35">
      <c r="B218" s="10">
        <v>197</v>
      </c>
      <c r="C218" s="11">
        <f t="shared" ca="1" si="20"/>
        <v>51121</v>
      </c>
      <c r="D218" s="12"/>
      <c r="E218" s="12" t="e">
        <f t="shared" ca="1" si="21"/>
        <v>#NUM!</v>
      </c>
      <c r="F218" s="12" t="e">
        <f t="shared" ca="1" si="22"/>
        <v>#NUM!</v>
      </c>
      <c r="G218" s="12" t="e">
        <f t="shared" ca="1" si="18"/>
        <v>#NUM!</v>
      </c>
      <c r="H218" s="13" t="e">
        <f t="shared" ca="1" si="19"/>
        <v>#NUM!</v>
      </c>
      <c r="I218" s="14"/>
      <c r="J218" s="14" t="e">
        <f t="shared" ca="1" si="23"/>
        <v>#NUM!</v>
      </c>
    </row>
    <row r="219" spans="2:10" x14ac:dyDescent="0.35">
      <c r="B219" s="10">
        <v>198</v>
      </c>
      <c r="C219" s="11">
        <f t="shared" ca="1" si="20"/>
        <v>51152</v>
      </c>
      <c r="D219" s="12"/>
      <c r="E219" s="12" t="e">
        <f t="shared" ca="1" si="21"/>
        <v>#NUM!</v>
      </c>
      <c r="F219" s="12" t="e">
        <f t="shared" ca="1" si="22"/>
        <v>#NUM!</v>
      </c>
      <c r="G219" s="12" t="e">
        <f t="shared" ca="1" si="18"/>
        <v>#NUM!</v>
      </c>
      <c r="H219" s="13" t="e">
        <f t="shared" ca="1" si="19"/>
        <v>#NUM!</v>
      </c>
      <c r="I219" s="14"/>
      <c r="J219" s="14" t="e">
        <f t="shared" ca="1" si="23"/>
        <v>#NUM!</v>
      </c>
    </row>
    <row r="220" spans="2:10" x14ac:dyDescent="0.35">
      <c r="B220" s="10">
        <v>199</v>
      </c>
      <c r="C220" s="11">
        <f t="shared" ca="1" si="20"/>
        <v>51183</v>
      </c>
      <c r="D220" s="12"/>
      <c r="E220" s="12" t="e">
        <f t="shared" ca="1" si="21"/>
        <v>#NUM!</v>
      </c>
      <c r="F220" s="12" t="e">
        <f t="shared" ca="1" si="22"/>
        <v>#NUM!</v>
      </c>
      <c r="G220" s="12" t="e">
        <f t="shared" ca="1" si="18"/>
        <v>#NUM!</v>
      </c>
      <c r="H220" s="13" t="e">
        <f t="shared" ca="1" si="19"/>
        <v>#NUM!</v>
      </c>
      <c r="I220" s="14"/>
      <c r="J220" s="14" t="e">
        <f t="shared" ca="1" si="23"/>
        <v>#NUM!</v>
      </c>
    </row>
    <row r="221" spans="2:10" x14ac:dyDescent="0.35">
      <c r="B221" s="10">
        <v>200</v>
      </c>
      <c r="C221" s="11">
        <f t="shared" ca="1" si="20"/>
        <v>51212</v>
      </c>
      <c r="D221" s="12"/>
      <c r="E221" s="12" t="e">
        <f t="shared" ca="1" si="21"/>
        <v>#NUM!</v>
      </c>
      <c r="F221" s="12" t="e">
        <f t="shared" ca="1" si="22"/>
        <v>#NUM!</v>
      </c>
      <c r="G221" s="12" t="e">
        <f t="shared" ca="1" si="18"/>
        <v>#NUM!</v>
      </c>
      <c r="H221" s="13" t="e">
        <f t="shared" ca="1" si="19"/>
        <v>#NUM!</v>
      </c>
      <c r="I221" s="14"/>
      <c r="J221" s="14" t="e">
        <f t="shared" ca="1" si="23"/>
        <v>#NUM!</v>
      </c>
    </row>
    <row r="222" spans="2:10" x14ac:dyDescent="0.35">
      <c r="B222" s="10">
        <v>201</v>
      </c>
      <c r="C222" s="11">
        <f t="shared" ca="1" si="20"/>
        <v>51243</v>
      </c>
      <c r="D222" s="12"/>
      <c r="E222" s="12" t="e">
        <f t="shared" ca="1" si="21"/>
        <v>#NUM!</v>
      </c>
      <c r="F222" s="12" t="e">
        <f t="shared" ca="1" si="22"/>
        <v>#NUM!</v>
      </c>
      <c r="G222" s="12" t="e">
        <f t="shared" ca="1" si="18"/>
        <v>#NUM!</v>
      </c>
      <c r="H222" s="13" t="e">
        <f t="shared" ca="1" si="19"/>
        <v>#NUM!</v>
      </c>
      <c r="I222" s="14"/>
      <c r="J222" s="14" t="e">
        <f t="shared" ca="1" si="23"/>
        <v>#NUM!</v>
      </c>
    </row>
    <row r="223" spans="2:10" x14ac:dyDescent="0.35">
      <c r="B223" s="10">
        <v>202</v>
      </c>
      <c r="C223" s="11">
        <f t="shared" ca="1" si="20"/>
        <v>51273</v>
      </c>
      <c r="D223" s="12"/>
      <c r="E223" s="12" t="e">
        <f t="shared" ca="1" si="21"/>
        <v>#NUM!</v>
      </c>
      <c r="F223" s="12" t="e">
        <f t="shared" ca="1" si="22"/>
        <v>#NUM!</v>
      </c>
      <c r="G223" s="12" t="e">
        <f t="shared" ca="1" si="18"/>
        <v>#NUM!</v>
      </c>
      <c r="H223" s="13" t="e">
        <f t="shared" ca="1" si="19"/>
        <v>#NUM!</v>
      </c>
      <c r="I223" s="14"/>
      <c r="J223" s="14" t="e">
        <f t="shared" ca="1" si="23"/>
        <v>#NUM!</v>
      </c>
    </row>
    <row r="224" spans="2:10" x14ac:dyDescent="0.35">
      <c r="B224" s="10">
        <v>203</v>
      </c>
      <c r="C224" s="11">
        <f t="shared" ca="1" si="20"/>
        <v>51304</v>
      </c>
      <c r="D224" s="12"/>
      <c r="E224" s="12" t="e">
        <f t="shared" ca="1" si="21"/>
        <v>#NUM!</v>
      </c>
      <c r="F224" s="12" t="e">
        <f t="shared" ca="1" si="22"/>
        <v>#NUM!</v>
      </c>
      <c r="G224" s="12" t="e">
        <f t="shared" ca="1" si="18"/>
        <v>#NUM!</v>
      </c>
      <c r="H224" s="13" t="e">
        <f t="shared" ca="1" si="19"/>
        <v>#NUM!</v>
      </c>
      <c r="I224" s="14"/>
      <c r="J224" s="14" t="e">
        <f t="shared" ca="1" si="23"/>
        <v>#NUM!</v>
      </c>
    </row>
    <row r="225" spans="2:10" x14ac:dyDescent="0.35">
      <c r="B225" s="10">
        <v>204</v>
      </c>
      <c r="C225" s="11">
        <f t="shared" ca="1" si="20"/>
        <v>51334</v>
      </c>
      <c r="D225" s="12"/>
      <c r="E225" s="12" t="e">
        <f t="shared" ca="1" si="21"/>
        <v>#NUM!</v>
      </c>
      <c r="F225" s="12" t="e">
        <f t="shared" ca="1" si="22"/>
        <v>#NUM!</v>
      </c>
      <c r="G225" s="12" t="e">
        <f t="shared" ca="1" si="18"/>
        <v>#NUM!</v>
      </c>
      <c r="H225" s="13" t="e">
        <f t="shared" ca="1" si="19"/>
        <v>#NUM!</v>
      </c>
      <c r="I225" s="14"/>
      <c r="J225" s="14" t="e">
        <f t="shared" ca="1" si="23"/>
        <v>#NUM!</v>
      </c>
    </row>
    <row r="226" spans="2:10" x14ac:dyDescent="0.35">
      <c r="B226" s="10">
        <v>205</v>
      </c>
      <c r="C226" s="11">
        <f t="shared" ca="1" si="20"/>
        <v>51365</v>
      </c>
      <c r="D226" s="12"/>
      <c r="E226" s="12" t="e">
        <f t="shared" ca="1" si="21"/>
        <v>#NUM!</v>
      </c>
      <c r="F226" s="12" t="e">
        <f t="shared" ca="1" si="22"/>
        <v>#NUM!</v>
      </c>
      <c r="G226" s="12" t="e">
        <f t="shared" ca="1" si="18"/>
        <v>#NUM!</v>
      </c>
      <c r="H226" s="13" t="e">
        <f t="shared" ca="1" si="19"/>
        <v>#NUM!</v>
      </c>
      <c r="I226" s="14"/>
      <c r="J226" s="14" t="e">
        <f t="shared" ca="1" si="23"/>
        <v>#NUM!</v>
      </c>
    </row>
    <row r="227" spans="2:10" x14ac:dyDescent="0.35">
      <c r="B227" s="10">
        <v>206</v>
      </c>
      <c r="C227" s="11">
        <f t="shared" ca="1" si="20"/>
        <v>51396</v>
      </c>
      <c r="D227" s="12"/>
      <c r="E227" s="12" t="e">
        <f t="shared" ca="1" si="21"/>
        <v>#NUM!</v>
      </c>
      <c r="F227" s="12" t="e">
        <f t="shared" ca="1" si="22"/>
        <v>#NUM!</v>
      </c>
      <c r="G227" s="12" t="e">
        <f t="shared" ca="1" si="18"/>
        <v>#NUM!</v>
      </c>
      <c r="H227" s="13" t="e">
        <f t="shared" ca="1" si="19"/>
        <v>#NUM!</v>
      </c>
      <c r="I227" s="14"/>
      <c r="J227" s="14" t="e">
        <f t="shared" ca="1" si="23"/>
        <v>#NUM!</v>
      </c>
    </row>
    <row r="228" spans="2:10" x14ac:dyDescent="0.35">
      <c r="B228" s="10">
        <v>207</v>
      </c>
      <c r="C228" s="11">
        <f t="shared" ca="1" si="20"/>
        <v>51426</v>
      </c>
      <c r="D228" s="12"/>
      <c r="E228" s="12" t="e">
        <f t="shared" ca="1" si="21"/>
        <v>#NUM!</v>
      </c>
      <c r="F228" s="12" t="e">
        <f t="shared" ca="1" si="22"/>
        <v>#NUM!</v>
      </c>
      <c r="G228" s="12" t="e">
        <f t="shared" ca="1" si="18"/>
        <v>#NUM!</v>
      </c>
      <c r="H228" s="13" t="e">
        <f t="shared" ca="1" si="19"/>
        <v>#NUM!</v>
      </c>
      <c r="I228" s="14"/>
      <c r="J228" s="14" t="e">
        <f t="shared" ca="1" si="23"/>
        <v>#NUM!</v>
      </c>
    </row>
    <row r="229" spans="2:10" x14ac:dyDescent="0.35">
      <c r="B229" s="10">
        <v>208</v>
      </c>
      <c r="C229" s="11">
        <f t="shared" ca="1" si="20"/>
        <v>51457</v>
      </c>
      <c r="D229" s="12"/>
      <c r="E229" s="12" t="e">
        <f t="shared" ca="1" si="21"/>
        <v>#NUM!</v>
      </c>
      <c r="F229" s="12" t="e">
        <f t="shared" ca="1" si="22"/>
        <v>#NUM!</v>
      </c>
      <c r="G229" s="12" t="e">
        <f t="shared" ca="1" si="18"/>
        <v>#NUM!</v>
      </c>
      <c r="H229" s="13" t="e">
        <f t="shared" ca="1" si="19"/>
        <v>#NUM!</v>
      </c>
      <c r="I229" s="14"/>
      <c r="J229" s="14" t="e">
        <f t="shared" ca="1" si="23"/>
        <v>#NUM!</v>
      </c>
    </row>
    <row r="230" spans="2:10" x14ac:dyDescent="0.35">
      <c r="B230" s="10">
        <v>209</v>
      </c>
      <c r="C230" s="11">
        <f t="shared" ca="1" si="20"/>
        <v>51487</v>
      </c>
      <c r="D230" s="12"/>
      <c r="E230" s="12" t="e">
        <f t="shared" ca="1" si="21"/>
        <v>#NUM!</v>
      </c>
      <c r="F230" s="12" t="e">
        <f t="shared" ca="1" si="22"/>
        <v>#NUM!</v>
      </c>
      <c r="G230" s="12" t="e">
        <f t="shared" ca="1" si="18"/>
        <v>#NUM!</v>
      </c>
      <c r="H230" s="13" t="e">
        <f t="shared" ca="1" si="19"/>
        <v>#NUM!</v>
      </c>
      <c r="I230" s="14"/>
      <c r="J230" s="14" t="e">
        <f t="shared" ca="1" si="23"/>
        <v>#NUM!</v>
      </c>
    </row>
    <row r="231" spans="2:10" x14ac:dyDescent="0.35">
      <c r="B231" s="10">
        <v>210</v>
      </c>
      <c r="C231" s="11">
        <f t="shared" ca="1" si="20"/>
        <v>51518</v>
      </c>
      <c r="D231" s="12"/>
      <c r="E231" s="12" t="e">
        <f t="shared" ca="1" si="21"/>
        <v>#NUM!</v>
      </c>
      <c r="F231" s="12" t="e">
        <f t="shared" ca="1" si="22"/>
        <v>#NUM!</v>
      </c>
      <c r="G231" s="12" t="e">
        <f t="shared" ca="1" si="18"/>
        <v>#NUM!</v>
      </c>
      <c r="H231" s="13" t="e">
        <f t="shared" ca="1" si="19"/>
        <v>#NUM!</v>
      </c>
      <c r="I231" s="14"/>
      <c r="J231" s="14" t="e">
        <f t="shared" ca="1" si="23"/>
        <v>#NUM!</v>
      </c>
    </row>
    <row r="232" spans="2:10" x14ac:dyDescent="0.35">
      <c r="B232" s="10">
        <v>211</v>
      </c>
      <c r="C232" s="11">
        <f t="shared" ca="1" si="20"/>
        <v>51549</v>
      </c>
      <c r="D232" s="12"/>
      <c r="E232" s="12" t="e">
        <f t="shared" ca="1" si="21"/>
        <v>#NUM!</v>
      </c>
      <c r="F232" s="12" t="e">
        <f t="shared" ca="1" si="22"/>
        <v>#NUM!</v>
      </c>
      <c r="G232" s="12" t="e">
        <f t="shared" ca="1" si="18"/>
        <v>#NUM!</v>
      </c>
      <c r="H232" s="13" t="e">
        <f t="shared" ca="1" si="19"/>
        <v>#NUM!</v>
      </c>
      <c r="I232" s="14"/>
      <c r="J232" s="14" t="e">
        <f t="shared" ca="1" si="23"/>
        <v>#NUM!</v>
      </c>
    </row>
    <row r="233" spans="2:10" x14ac:dyDescent="0.35">
      <c r="B233" s="10">
        <v>212</v>
      </c>
      <c r="C233" s="11">
        <f t="shared" ca="1" si="20"/>
        <v>51577</v>
      </c>
      <c r="D233" s="12"/>
      <c r="E233" s="12" t="e">
        <f t="shared" ca="1" si="21"/>
        <v>#NUM!</v>
      </c>
      <c r="F233" s="12" t="e">
        <f t="shared" ca="1" si="22"/>
        <v>#NUM!</v>
      </c>
      <c r="G233" s="12" t="e">
        <f t="shared" ref="G233:G296" ca="1" si="24">D233+E233+F233</f>
        <v>#NUM!</v>
      </c>
      <c r="H233" s="13" t="e">
        <f t="shared" ref="H233:H296" ca="1" si="25">H232-F233</f>
        <v>#NUM!</v>
      </c>
      <c r="I233" s="14"/>
      <c r="J233" s="14" t="e">
        <f t="shared" ca="1" si="23"/>
        <v>#NUM!</v>
      </c>
    </row>
    <row r="234" spans="2:10" x14ac:dyDescent="0.35">
      <c r="B234" s="10">
        <v>213</v>
      </c>
      <c r="C234" s="11">
        <f t="shared" ca="1" si="20"/>
        <v>51608</v>
      </c>
      <c r="D234" s="12"/>
      <c r="E234" s="12" t="e">
        <f t="shared" ca="1" si="21"/>
        <v>#NUM!</v>
      </c>
      <c r="F234" s="12" t="e">
        <f t="shared" ca="1" si="22"/>
        <v>#NUM!</v>
      </c>
      <c r="G234" s="12" t="e">
        <f t="shared" ca="1" si="24"/>
        <v>#NUM!</v>
      </c>
      <c r="H234" s="13" t="e">
        <f t="shared" ca="1" si="25"/>
        <v>#NUM!</v>
      </c>
      <c r="I234" s="14"/>
      <c r="J234" s="14" t="e">
        <f t="shared" ca="1" si="23"/>
        <v>#NUM!</v>
      </c>
    </row>
    <row r="235" spans="2:10" x14ac:dyDescent="0.35">
      <c r="B235" s="10">
        <v>214</v>
      </c>
      <c r="C235" s="11">
        <f t="shared" ca="1" si="20"/>
        <v>51638</v>
      </c>
      <c r="D235" s="12"/>
      <c r="E235" s="12" t="e">
        <f t="shared" ca="1" si="21"/>
        <v>#NUM!</v>
      </c>
      <c r="F235" s="12" t="e">
        <f t="shared" ca="1" si="22"/>
        <v>#NUM!</v>
      </c>
      <c r="G235" s="12" t="e">
        <f t="shared" ca="1" si="24"/>
        <v>#NUM!</v>
      </c>
      <c r="H235" s="13" t="e">
        <f t="shared" ca="1" si="25"/>
        <v>#NUM!</v>
      </c>
      <c r="I235" s="14"/>
      <c r="J235" s="14" t="e">
        <f t="shared" ca="1" si="23"/>
        <v>#NUM!</v>
      </c>
    </row>
    <row r="236" spans="2:10" x14ac:dyDescent="0.35">
      <c r="B236" s="10">
        <v>215</v>
      </c>
      <c r="C236" s="11">
        <f t="shared" ca="1" si="20"/>
        <v>51669</v>
      </c>
      <c r="D236" s="12"/>
      <c r="E236" s="12" t="e">
        <f t="shared" ca="1" si="21"/>
        <v>#NUM!</v>
      </c>
      <c r="F236" s="12" t="e">
        <f t="shared" ca="1" si="22"/>
        <v>#NUM!</v>
      </c>
      <c r="G236" s="12" t="e">
        <f t="shared" ca="1" si="24"/>
        <v>#NUM!</v>
      </c>
      <c r="H236" s="13" t="e">
        <f t="shared" ca="1" si="25"/>
        <v>#NUM!</v>
      </c>
      <c r="I236" s="14"/>
      <c r="J236" s="14" t="e">
        <f t="shared" ca="1" si="23"/>
        <v>#NUM!</v>
      </c>
    </row>
    <row r="237" spans="2:10" x14ac:dyDescent="0.35">
      <c r="B237" s="10">
        <v>216</v>
      </c>
      <c r="C237" s="11">
        <f t="shared" ca="1" si="20"/>
        <v>51699</v>
      </c>
      <c r="D237" s="12"/>
      <c r="E237" s="12" t="e">
        <f t="shared" ca="1" si="21"/>
        <v>#NUM!</v>
      </c>
      <c r="F237" s="12" t="e">
        <f t="shared" ca="1" si="22"/>
        <v>#NUM!</v>
      </c>
      <c r="G237" s="12" t="e">
        <f t="shared" ca="1" si="24"/>
        <v>#NUM!</v>
      </c>
      <c r="H237" s="13" t="e">
        <f t="shared" ca="1" si="25"/>
        <v>#NUM!</v>
      </c>
      <c r="I237" s="14"/>
      <c r="J237" s="14" t="e">
        <f t="shared" ca="1" si="23"/>
        <v>#NUM!</v>
      </c>
    </row>
    <row r="238" spans="2:10" x14ac:dyDescent="0.35">
      <c r="B238" s="10">
        <v>217</v>
      </c>
      <c r="C238" s="11">
        <f t="shared" ca="1" si="20"/>
        <v>51730</v>
      </c>
      <c r="D238" s="12"/>
      <c r="E238" s="12" t="e">
        <f t="shared" ca="1" si="21"/>
        <v>#NUM!</v>
      </c>
      <c r="F238" s="12" t="e">
        <f t="shared" ca="1" si="22"/>
        <v>#NUM!</v>
      </c>
      <c r="G238" s="12" t="e">
        <f t="shared" ca="1" si="24"/>
        <v>#NUM!</v>
      </c>
      <c r="H238" s="13" t="e">
        <f t="shared" ca="1" si="25"/>
        <v>#NUM!</v>
      </c>
      <c r="I238" s="14"/>
      <c r="J238" s="14" t="e">
        <f t="shared" ca="1" si="23"/>
        <v>#NUM!</v>
      </c>
    </row>
    <row r="239" spans="2:10" x14ac:dyDescent="0.35">
      <c r="B239" s="10">
        <v>218</v>
      </c>
      <c r="C239" s="11">
        <f t="shared" ca="1" si="20"/>
        <v>51761</v>
      </c>
      <c r="D239" s="12"/>
      <c r="E239" s="12" t="e">
        <f t="shared" ca="1" si="21"/>
        <v>#NUM!</v>
      </c>
      <c r="F239" s="12" t="e">
        <f t="shared" ca="1" si="22"/>
        <v>#NUM!</v>
      </c>
      <c r="G239" s="12" t="e">
        <f t="shared" ca="1" si="24"/>
        <v>#NUM!</v>
      </c>
      <c r="H239" s="13" t="e">
        <f t="shared" ca="1" si="25"/>
        <v>#NUM!</v>
      </c>
      <c r="I239" s="14"/>
      <c r="J239" s="14" t="e">
        <f t="shared" ca="1" si="23"/>
        <v>#NUM!</v>
      </c>
    </row>
    <row r="240" spans="2:10" x14ac:dyDescent="0.35">
      <c r="B240" s="10">
        <v>219</v>
      </c>
      <c r="C240" s="11">
        <f t="shared" ca="1" si="20"/>
        <v>51791</v>
      </c>
      <c r="D240" s="12"/>
      <c r="E240" s="12" t="e">
        <f t="shared" ca="1" si="21"/>
        <v>#NUM!</v>
      </c>
      <c r="F240" s="12" t="e">
        <f t="shared" ca="1" si="22"/>
        <v>#NUM!</v>
      </c>
      <c r="G240" s="12" t="e">
        <f t="shared" ca="1" si="24"/>
        <v>#NUM!</v>
      </c>
      <c r="H240" s="13" t="e">
        <f t="shared" ca="1" si="25"/>
        <v>#NUM!</v>
      </c>
      <c r="I240" s="14"/>
      <c r="J240" s="14" t="e">
        <f t="shared" ca="1" si="23"/>
        <v>#NUM!</v>
      </c>
    </row>
    <row r="241" spans="2:10" x14ac:dyDescent="0.35">
      <c r="B241" s="10">
        <v>220</v>
      </c>
      <c r="C241" s="11">
        <f t="shared" ca="1" si="20"/>
        <v>51822</v>
      </c>
      <c r="D241" s="12"/>
      <c r="E241" s="12" t="e">
        <f t="shared" ca="1" si="21"/>
        <v>#NUM!</v>
      </c>
      <c r="F241" s="12" t="e">
        <f t="shared" ca="1" si="22"/>
        <v>#NUM!</v>
      </c>
      <c r="G241" s="12" t="e">
        <f t="shared" ca="1" si="24"/>
        <v>#NUM!</v>
      </c>
      <c r="H241" s="13" t="e">
        <f t="shared" ca="1" si="25"/>
        <v>#NUM!</v>
      </c>
      <c r="I241" s="14"/>
      <c r="J241" s="14" t="e">
        <f t="shared" ca="1" si="23"/>
        <v>#NUM!</v>
      </c>
    </row>
    <row r="242" spans="2:10" x14ac:dyDescent="0.35">
      <c r="B242" s="10">
        <v>221</v>
      </c>
      <c r="C242" s="11">
        <f t="shared" ca="1" si="20"/>
        <v>51852</v>
      </c>
      <c r="D242" s="12"/>
      <c r="E242" s="12" t="e">
        <f t="shared" ca="1" si="21"/>
        <v>#NUM!</v>
      </c>
      <c r="F242" s="12" t="e">
        <f t="shared" ca="1" si="22"/>
        <v>#NUM!</v>
      </c>
      <c r="G242" s="12" t="e">
        <f t="shared" ca="1" si="24"/>
        <v>#NUM!</v>
      </c>
      <c r="H242" s="13" t="e">
        <f t="shared" ca="1" si="25"/>
        <v>#NUM!</v>
      </c>
      <c r="I242" s="14"/>
      <c r="J242" s="14" t="e">
        <f t="shared" ca="1" si="23"/>
        <v>#NUM!</v>
      </c>
    </row>
    <row r="243" spans="2:10" x14ac:dyDescent="0.35">
      <c r="B243" s="10">
        <v>222</v>
      </c>
      <c r="C243" s="11">
        <f t="shared" ca="1" si="20"/>
        <v>51883</v>
      </c>
      <c r="D243" s="12"/>
      <c r="E243" s="12" t="e">
        <f t="shared" ca="1" si="21"/>
        <v>#NUM!</v>
      </c>
      <c r="F243" s="12" t="e">
        <f t="shared" ca="1" si="22"/>
        <v>#NUM!</v>
      </c>
      <c r="G243" s="12" t="e">
        <f t="shared" ca="1" si="24"/>
        <v>#NUM!</v>
      </c>
      <c r="H243" s="13" t="e">
        <f t="shared" ca="1" si="25"/>
        <v>#NUM!</v>
      </c>
      <c r="I243" s="14"/>
      <c r="J243" s="14" t="e">
        <f t="shared" ca="1" si="23"/>
        <v>#NUM!</v>
      </c>
    </row>
    <row r="244" spans="2:10" x14ac:dyDescent="0.35">
      <c r="B244" s="10">
        <v>223</v>
      </c>
      <c r="C244" s="11">
        <f t="shared" ca="1" si="20"/>
        <v>51914</v>
      </c>
      <c r="D244" s="12"/>
      <c r="E244" s="12" t="e">
        <f t="shared" ca="1" si="21"/>
        <v>#NUM!</v>
      </c>
      <c r="F244" s="12" t="e">
        <f t="shared" ca="1" si="22"/>
        <v>#NUM!</v>
      </c>
      <c r="G244" s="12" t="e">
        <f t="shared" ca="1" si="24"/>
        <v>#NUM!</v>
      </c>
      <c r="H244" s="13" t="e">
        <f t="shared" ca="1" si="25"/>
        <v>#NUM!</v>
      </c>
      <c r="I244" s="14"/>
      <c r="J244" s="14" t="e">
        <f t="shared" ca="1" si="23"/>
        <v>#NUM!</v>
      </c>
    </row>
    <row r="245" spans="2:10" x14ac:dyDescent="0.35">
      <c r="B245" s="10">
        <v>224</v>
      </c>
      <c r="C245" s="11">
        <f t="shared" ca="1" si="20"/>
        <v>51942</v>
      </c>
      <c r="D245" s="12"/>
      <c r="E245" s="12" t="e">
        <f t="shared" ca="1" si="21"/>
        <v>#NUM!</v>
      </c>
      <c r="F245" s="12" t="e">
        <f t="shared" ca="1" si="22"/>
        <v>#NUM!</v>
      </c>
      <c r="G245" s="12" t="e">
        <f t="shared" ca="1" si="24"/>
        <v>#NUM!</v>
      </c>
      <c r="H245" s="13" t="e">
        <f t="shared" ca="1" si="25"/>
        <v>#NUM!</v>
      </c>
      <c r="I245" s="14"/>
      <c r="J245" s="14" t="e">
        <f t="shared" ca="1" si="23"/>
        <v>#NUM!</v>
      </c>
    </row>
    <row r="246" spans="2:10" x14ac:dyDescent="0.35">
      <c r="B246" s="10">
        <v>225</v>
      </c>
      <c r="C246" s="11">
        <f t="shared" ca="1" si="20"/>
        <v>51973</v>
      </c>
      <c r="D246" s="12"/>
      <c r="E246" s="12" t="e">
        <f t="shared" ca="1" si="21"/>
        <v>#NUM!</v>
      </c>
      <c r="F246" s="12" t="e">
        <f t="shared" ca="1" si="22"/>
        <v>#NUM!</v>
      </c>
      <c r="G246" s="12" t="e">
        <f t="shared" ca="1" si="24"/>
        <v>#NUM!</v>
      </c>
      <c r="H246" s="13" t="e">
        <f t="shared" ca="1" si="25"/>
        <v>#NUM!</v>
      </c>
      <c r="I246" s="14"/>
      <c r="J246" s="14" t="e">
        <f t="shared" ca="1" si="23"/>
        <v>#NUM!</v>
      </c>
    </row>
    <row r="247" spans="2:10" x14ac:dyDescent="0.35">
      <c r="B247" s="10">
        <v>226</v>
      </c>
      <c r="C247" s="11">
        <f t="shared" ca="1" si="20"/>
        <v>52003</v>
      </c>
      <c r="D247" s="12"/>
      <c r="E247" s="12" t="e">
        <f t="shared" ca="1" si="21"/>
        <v>#NUM!</v>
      </c>
      <c r="F247" s="12" t="e">
        <f t="shared" ca="1" si="22"/>
        <v>#NUM!</v>
      </c>
      <c r="G247" s="12" t="e">
        <f t="shared" ca="1" si="24"/>
        <v>#NUM!</v>
      </c>
      <c r="H247" s="13" t="e">
        <f t="shared" ca="1" si="25"/>
        <v>#NUM!</v>
      </c>
      <c r="I247" s="14"/>
      <c r="J247" s="14" t="e">
        <f t="shared" ca="1" si="23"/>
        <v>#NUM!</v>
      </c>
    </row>
    <row r="248" spans="2:10" x14ac:dyDescent="0.35">
      <c r="B248" s="10">
        <v>227</v>
      </c>
      <c r="C248" s="11">
        <f t="shared" ca="1" si="20"/>
        <v>52034</v>
      </c>
      <c r="D248" s="12"/>
      <c r="E248" s="12" t="e">
        <f t="shared" ca="1" si="21"/>
        <v>#NUM!</v>
      </c>
      <c r="F248" s="12" t="e">
        <f t="shared" ca="1" si="22"/>
        <v>#NUM!</v>
      </c>
      <c r="G248" s="12" t="e">
        <f t="shared" ca="1" si="24"/>
        <v>#NUM!</v>
      </c>
      <c r="H248" s="13" t="e">
        <f t="shared" ca="1" si="25"/>
        <v>#NUM!</v>
      </c>
      <c r="I248" s="14"/>
      <c r="J248" s="14" t="e">
        <f t="shared" ca="1" si="23"/>
        <v>#NUM!</v>
      </c>
    </row>
    <row r="249" spans="2:10" x14ac:dyDescent="0.35">
      <c r="B249" s="10">
        <v>228</v>
      </c>
      <c r="C249" s="11">
        <f t="shared" ca="1" si="20"/>
        <v>52064</v>
      </c>
      <c r="D249" s="12"/>
      <c r="E249" s="12" t="e">
        <f t="shared" ca="1" si="21"/>
        <v>#NUM!</v>
      </c>
      <c r="F249" s="12" t="e">
        <f t="shared" ca="1" si="22"/>
        <v>#NUM!</v>
      </c>
      <c r="G249" s="12" t="e">
        <f t="shared" ca="1" si="24"/>
        <v>#NUM!</v>
      </c>
      <c r="H249" s="13" t="e">
        <f t="shared" ca="1" si="25"/>
        <v>#NUM!</v>
      </c>
      <c r="I249" s="14"/>
      <c r="J249" s="14" t="e">
        <f t="shared" ca="1" si="23"/>
        <v>#NUM!</v>
      </c>
    </row>
    <row r="250" spans="2:10" x14ac:dyDescent="0.35">
      <c r="B250" s="10">
        <v>229</v>
      </c>
      <c r="C250" s="11">
        <f t="shared" ca="1" si="20"/>
        <v>52095</v>
      </c>
      <c r="D250" s="12"/>
      <c r="E250" s="12" t="e">
        <f t="shared" ca="1" si="21"/>
        <v>#NUM!</v>
      </c>
      <c r="F250" s="12" t="e">
        <f t="shared" ca="1" si="22"/>
        <v>#NUM!</v>
      </c>
      <c r="G250" s="12" t="e">
        <f t="shared" ca="1" si="24"/>
        <v>#NUM!</v>
      </c>
      <c r="H250" s="13" t="e">
        <f t="shared" ca="1" si="25"/>
        <v>#NUM!</v>
      </c>
      <c r="I250" s="14"/>
      <c r="J250" s="14" t="e">
        <f t="shared" ca="1" si="23"/>
        <v>#NUM!</v>
      </c>
    </row>
    <row r="251" spans="2:10" x14ac:dyDescent="0.35">
      <c r="B251" s="10">
        <v>230</v>
      </c>
      <c r="C251" s="11">
        <f t="shared" ca="1" si="20"/>
        <v>52126</v>
      </c>
      <c r="D251" s="12"/>
      <c r="E251" s="12" t="e">
        <f t="shared" ca="1" si="21"/>
        <v>#NUM!</v>
      </c>
      <c r="F251" s="12" t="e">
        <f t="shared" ca="1" si="22"/>
        <v>#NUM!</v>
      </c>
      <c r="G251" s="12" t="e">
        <f t="shared" ca="1" si="24"/>
        <v>#NUM!</v>
      </c>
      <c r="H251" s="13" t="e">
        <f t="shared" ca="1" si="25"/>
        <v>#NUM!</v>
      </c>
      <c r="I251" s="14"/>
      <c r="J251" s="14" t="e">
        <f t="shared" ca="1" si="23"/>
        <v>#NUM!</v>
      </c>
    </row>
    <row r="252" spans="2:10" x14ac:dyDescent="0.35">
      <c r="B252" s="10">
        <v>231</v>
      </c>
      <c r="C252" s="11">
        <f t="shared" ca="1" si="20"/>
        <v>52156</v>
      </c>
      <c r="D252" s="12"/>
      <c r="E252" s="12" t="e">
        <f t="shared" ca="1" si="21"/>
        <v>#NUM!</v>
      </c>
      <c r="F252" s="12" t="e">
        <f t="shared" ca="1" si="22"/>
        <v>#NUM!</v>
      </c>
      <c r="G252" s="12" t="e">
        <f t="shared" ca="1" si="24"/>
        <v>#NUM!</v>
      </c>
      <c r="H252" s="13" t="e">
        <f t="shared" ca="1" si="25"/>
        <v>#NUM!</v>
      </c>
      <c r="I252" s="14"/>
      <c r="J252" s="14" t="e">
        <f t="shared" ca="1" si="23"/>
        <v>#NUM!</v>
      </c>
    </row>
    <row r="253" spans="2:10" x14ac:dyDescent="0.35">
      <c r="B253" s="10">
        <v>232</v>
      </c>
      <c r="C253" s="11">
        <f t="shared" ca="1" si="20"/>
        <v>52187</v>
      </c>
      <c r="D253" s="12"/>
      <c r="E253" s="12" t="e">
        <f t="shared" ca="1" si="21"/>
        <v>#NUM!</v>
      </c>
      <c r="F253" s="12" t="e">
        <f t="shared" ca="1" si="22"/>
        <v>#NUM!</v>
      </c>
      <c r="G253" s="12" t="e">
        <f t="shared" ca="1" si="24"/>
        <v>#NUM!</v>
      </c>
      <c r="H253" s="13" t="e">
        <f t="shared" ca="1" si="25"/>
        <v>#NUM!</v>
      </c>
      <c r="I253" s="14"/>
      <c r="J253" s="14" t="e">
        <f t="shared" ca="1" si="23"/>
        <v>#NUM!</v>
      </c>
    </row>
    <row r="254" spans="2:10" x14ac:dyDescent="0.35">
      <c r="B254" s="10">
        <v>233</v>
      </c>
      <c r="C254" s="11">
        <f t="shared" ca="1" si="20"/>
        <v>52217</v>
      </c>
      <c r="D254" s="12"/>
      <c r="E254" s="12" t="e">
        <f t="shared" ca="1" si="21"/>
        <v>#NUM!</v>
      </c>
      <c r="F254" s="12" t="e">
        <f t="shared" ca="1" si="22"/>
        <v>#NUM!</v>
      </c>
      <c r="G254" s="12" t="e">
        <f t="shared" ca="1" si="24"/>
        <v>#NUM!</v>
      </c>
      <c r="H254" s="13" t="e">
        <f t="shared" ca="1" si="25"/>
        <v>#NUM!</v>
      </c>
      <c r="I254" s="14"/>
      <c r="J254" s="14" t="e">
        <f t="shared" ca="1" si="23"/>
        <v>#NUM!</v>
      </c>
    </row>
    <row r="255" spans="2:10" x14ac:dyDescent="0.35">
      <c r="B255" s="10">
        <v>234</v>
      </c>
      <c r="C255" s="11">
        <f t="shared" ca="1" si="20"/>
        <v>52248</v>
      </c>
      <c r="D255" s="12"/>
      <c r="E255" s="12" t="e">
        <f t="shared" ca="1" si="21"/>
        <v>#NUM!</v>
      </c>
      <c r="F255" s="12" t="e">
        <f t="shared" ca="1" si="22"/>
        <v>#NUM!</v>
      </c>
      <c r="G255" s="12" t="e">
        <f t="shared" ca="1" si="24"/>
        <v>#NUM!</v>
      </c>
      <c r="H255" s="13" t="e">
        <f t="shared" ca="1" si="25"/>
        <v>#NUM!</v>
      </c>
      <c r="I255" s="14"/>
      <c r="J255" s="14" t="e">
        <f t="shared" ca="1" si="23"/>
        <v>#NUM!</v>
      </c>
    </row>
    <row r="256" spans="2:10" x14ac:dyDescent="0.35">
      <c r="B256" s="10">
        <v>235</v>
      </c>
      <c r="C256" s="11">
        <f t="shared" ca="1" si="20"/>
        <v>52279</v>
      </c>
      <c r="D256" s="12"/>
      <c r="E256" s="12" t="e">
        <f t="shared" ca="1" si="21"/>
        <v>#NUM!</v>
      </c>
      <c r="F256" s="12" t="e">
        <f t="shared" ca="1" si="22"/>
        <v>#NUM!</v>
      </c>
      <c r="G256" s="12" t="e">
        <f t="shared" ca="1" si="24"/>
        <v>#NUM!</v>
      </c>
      <c r="H256" s="13" t="e">
        <f t="shared" ca="1" si="25"/>
        <v>#NUM!</v>
      </c>
      <c r="I256" s="14"/>
      <c r="J256" s="14" t="e">
        <f t="shared" ca="1" si="23"/>
        <v>#NUM!</v>
      </c>
    </row>
    <row r="257" spans="2:10" x14ac:dyDescent="0.35">
      <c r="B257" s="10">
        <v>236</v>
      </c>
      <c r="C257" s="11">
        <f t="shared" ca="1" si="20"/>
        <v>52307</v>
      </c>
      <c r="D257" s="12"/>
      <c r="E257" s="12" t="e">
        <f t="shared" ca="1" si="21"/>
        <v>#NUM!</v>
      </c>
      <c r="F257" s="12" t="e">
        <f t="shared" ca="1" si="22"/>
        <v>#NUM!</v>
      </c>
      <c r="G257" s="12" t="e">
        <f t="shared" ca="1" si="24"/>
        <v>#NUM!</v>
      </c>
      <c r="H257" s="13" t="e">
        <f t="shared" ca="1" si="25"/>
        <v>#NUM!</v>
      </c>
      <c r="I257" s="14"/>
      <c r="J257" s="14" t="e">
        <f t="shared" ca="1" si="23"/>
        <v>#NUM!</v>
      </c>
    </row>
    <row r="258" spans="2:10" x14ac:dyDescent="0.35">
      <c r="B258" s="10">
        <v>237</v>
      </c>
      <c r="C258" s="11">
        <f t="shared" ca="1" si="20"/>
        <v>52338</v>
      </c>
      <c r="D258" s="12"/>
      <c r="E258" s="12" t="e">
        <f t="shared" ca="1" si="21"/>
        <v>#NUM!</v>
      </c>
      <c r="F258" s="12" t="e">
        <f t="shared" ca="1" si="22"/>
        <v>#NUM!</v>
      </c>
      <c r="G258" s="12" t="e">
        <f t="shared" ca="1" si="24"/>
        <v>#NUM!</v>
      </c>
      <c r="H258" s="13" t="e">
        <f t="shared" ca="1" si="25"/>
        <v>#NUM!</v>
      </c>
      <c r="I258" s="14"/>
      <c r="J258" s="14" t="e">
        <f t="shared" ca="1" si="23"/>
        <v>#NUM!</v>
      </c>
    </row>
    <row r="259" spans="2:10" x14ac:dyDescent="0.35">
      <c r="B259" s="10">
        <v>238</v>
      </c>
      <c r="C259" s="11">
        <f t="shared" ca="1" si="20"/>
        <v>52368</v>
      </c>
      <c r="D259" s="12"/>
      <c r="E259" s="12" t="e">
        <f t="shared" ca="1" si="21"/>
        <v>#NUM!</v>
      </c>
      <c r="F259" s="12" t="e">
        <f t="shared" ca="1" si="22"/>
        <v>#NUM!</v>
      </c>
      <c r="G259" s="12" t="e">
        <f t="shared" ca="1" si="24"/>
        <v>#NUM!</v>
      </c>
      <c r="H259" s="13" t="e">
        <f t="shared" ca="1" si="25"/>
        <v>#NUM!</v>
      </c>
      <c r="I259" s="14"/>
      <c r="J259" s="14" t="e">
        <f t="shared" ca="1" si="23"/>
        <v>#NUM!</v>
      </c>
    </row>
    <row r="260" spans="2:10" x14ac:dyDescent="0.35">
      <c r="B260" s="10">
        <v>239</v>
      </c>
      <c r="C260" s="11">
        <f t="shared" ca="1" si="20"/>
        <v>52399</v>
      </c>
      <c r="D260" s="12"/>
      <c r="E260" s="12" t="e">
        <f t="shared" ca="1" si="21"/>
        <v>#NUM!</v>
      </c>
      <c r="F260" s="12" t="e">
        <f t="shared" ca="1" si="22"/>
        <v>#NUM!</v>
      </c>
      <c r="G260" s="12" t="e">
        <f t="shared" ca="1" si="24"/>
        <v>#NUM!</v>
      </c>
      <c r="H260" s="13" t="e">
        <f t="shared" ca="1" si="25"/>
        <v>#NUM!</v>
      </c>
      <c r="I260" s="14"/>
      <c r="J260" s="14" t="e">
        <f t="shared" ca="1" si="23"/>
        <v>#NUM!</v>
      </c>
    </row>
    <row r="261" spans="2:10" x14ac:dyDescent="0.35">
      <c r="B261" s="10">
        <v>240</v>
      </c>
      <c r="C261" s="11">
        <f t="shared" ca="1" si="20"/>
        <v>52429</v>
      </c>
      <c r="D261" s="12"/>
      <c r="E261" s="12" t="e">
        <f t="shared" ca="1" si="21"/>
        <v>#NUM!</v>
      </c>
      <c r="F261" s="12" t="e">
        <f t="shared" ca="1" si="22"/>
        <v>#NUM!</v>
      </c>
      <c r="G261" s="12" t="e">
        <f t="shared" ca="1" si="24"/>
        <v>#NUM!</v>
      </c>
      <c r="H261" s="13" t="e">
        <f t="shared" ca="1" si="25"/>
        <v>#NUM!</v>
      </c>
      <c r="I261" s="14"/>
      <c r="J261" s="14" t="e">
        <f t="shared" ca="1" si="23"/>
        <v>#NUM!</v>
      </c>
    </row>
    <row r="262" spans="2:10" x14ac:dyDescent="0.35">
      <c r="B262" s="10">
        <v>241</v>
      </c>
      <c r="C262" s="11">
        <f t="shared" ca="1" si="20"/>
        <v>52460</v>
      </c>
      <c r="D262" s="12"/>
      <c r="E262" s="12" t="e">
        <f t="shared" ca="1" si="21"/>
        <v>#NUM!</v>
      </c>
      <c r="F262" s="12" t="e">
        <f t="shared" ca="1" si="22"/>
        <v>#NUM!</v>
      </c>
      <c r="G262" s="12" t="e">
        <f t="shared" ca="1" si="24"/>
        <v>#NUM!</v>
      </c>
      <c r="H262" s="13" t="e">
        <f t="shared" ca="1" si="25"/>
        <v>#NUM!</v>
      </c>
      <c r="I262" s="14"/>
      <c r="J262" s="14" t="e">
        <f t="shared" ca="1" si="23"/>
        <v>#NUM!</v>
      </c>
    </row>
    <row r="263" spans="2:10" x14ac:dyDescent="0.35">
      <c r="B263" s="10">
        <v>242</v>
      </c>
      <c r="C263" s="11">
        <f t="shared" ca="1" si="20"/>
        <v>52491</v>
      </c>
      <c r="D263" s="12"/>
      <c r="E263" s="12" t="e">
        <f t="shared" ca="1" si="21"/>
        <v>#NUM!</v>
      </c>
      <c r="F263" s="12" t="e">
        <f t="shared" ca="1" si="22"/>
        <v>#NUM!</v>
      </c>
      <c r="G263" s="12" t="e">
        <f t="shared" ca="1" si="24"/>
        <v>#NUM!</v>
      </c>
      <c r="H263" s="13" t="e">
        <f t="shared" ca="1" si="25"/>
        <v>#NUM!</v>
      </c>
      <c r="I263" s="14"/>
      <c r="J263" s="14" t="e">
        <f t="shared" ca="1" si="23"/>
        <v>#NUM!</v>
      </c>
    </row>
    <row r="264" spans="2:10" x14ac:dyDescent="0.35">
      <c r="B264" s="10">
        <v>243</v>
      </c>
      <c r="C264" s="11">
        <f t="shared" ca="1" si="20"/>
        <v>52521</v>
      </c>
      <c r="D264" s="12"/>
      <c r="E264" s="12" t="e">
        <f t="shared" ca="1" si="21"/>
        <v>#NUM!</v>
      </c>
      <c r="F264" s="12" t="e">
        <f t="shared" ca="1" si="22"/>
        <v>#NUM!</v>
      </c>
      <c r="G264" s="12" t="e">
        <f t="shared" ca="1" si="24"/>
        <v>#NUM!</v>
      </c>
      <c r="H264" s="13" t="e">
        <f t="shared" ca="1" si="25"/>
        <v>#NUM!</v>
      </c>
      <c r="I264" s="14"/>
      <c r="J264" s="14" t="e">
        <f t="shared" ca="1" si="23"/>
        <v>#NUM!</v>
      </c>
    </row>
    <row r="265" spans="2:10" x14ac:dyDescent="0.35">
      <c r="B265" s="10">
        <v>244</v>
      </c>
      <c r="C265" s="11">
        <f t="shared" ca="1" si="20"/>
        <v>52552</v>
      </c>
      <c r="D265" s="12"/>
      <c r="E265" s="12" t="e">
        <f t="shared" ca="1" si="21"/>
        <v>#NUM!</v>
      </c>
      <c r="F265" s="12" t="e">
        <f t="shared" ca="1" si="22"/>
        <v>#NUM!</v>
      </c>
      <c r="G265" s="12" t="e">
        <f t="shared" ca="1" si="24"/>
        <v>#NUM!</v>
      </c>
      <c r="H265" s="13" t="e">
        <f t="shared" ca="1" si="25"/>
        <v>#NUM!</v>
      </c>
      <c r="I265" s="14"/>
      <c r="J265" s="14" t="e">
        <f t="shared" ca="1" si="23"/>
        <v>#NUM!</v>
      </c>
    </row>
    <row r="266" spans="2:10" x14ac:dyDescent="0.35">
      <c r="B266" s="10">
        <v>245</v>
      </c>
      <c r="C266" s="11">
        <f t="shared" ca="1" si="20"/>
        <v>52582</v>
      </c>
      <c r="D266" s="12"/>
      <c r="E266" s="12" t="e">
        <f t="shared" ca="1" si="21"/>
        <v>#NUM!</v>
      </c>
      <c r="F266" s="12" t="e">
        <f t="shared" ca="1" si="22"/>
        <v>#NUM!</v>
      </c>
      <c r="G266" s="12" t="e">
        <f t="shared" ca="1" si="24"/>
        <v>#NUM!</v>
      </c>
      <c r="H266" s="13" t="e">
        <f t="shared" ca="1" si="25"/>
        <v>#NUM!</v>
      </c>
      <c r="I266" s="14"/>
      <c r="J266" s="14" t="e">
        <f t="shared" ca="1" si="23"/>
        <v>#NUM!</v>
      </c>
    </row>
    <row r="267" spans="2:10" x14ac:dyDescent="0.35">
      <c r="B267" s="10">
        <v>246</v>
      </c>
      <c r="C267" s="11">
        <f t="shared" ca="1" si="20"/>
        <v>52613</v>
      </c>
      <c r="D267" s="12"/>
      <c r="E267" s="12" t="e">
        <f t="shared" ca="1" si="21"/>
        <v>#NUM!</v>
      </c>
      <c r="F267" s="12" t="e">
        <f t="shared" ca="1" si="22"/>
        <v>#NUM!</v>
      </c>
      <c r="G267" s="12" t="e">
        <f t="shared" ca="1" si="24"/>
        <v>#NUM!</v>
      </c>
      <c r="H267" s="13" t="e">
        <f t="shared" ca="1" si="25"/>
        <v>#NUM!</v>
      </c>
      <c r="I267" s="14"/>
      <c r="J267" s="14" t="e">
        <f t="shared" ca="1" si="23"/>
        <v>#NUM!</v>
      </c>
    </row>
    <row r="268" spans="2:10" x14ac:dyDescent="0.35">
      <c r="B268" s="10">
        <v>247</v>
      </c>
      <c r="C268" s="11">
        <f t="shared" ca="1" si="20"/>
        <v>52644</v>
      </c>
      <c r="D268" s="12"/>
      <c r="E268" s="12" t="e">
        <f t="shared" ca="1" si="21"/>
        <v>#NUM!</v>
      </c>
      <c r="F268" s="12" t="e">
        <f t="shared" ca="1" si="22"/>
        <v>#NUM!</v>
      </c>
      <c r="G268" s="12" t="e">
        <f t="shared" ca="1" si="24"/>
        <v>#NUM!</v>
      </c>
      <c r="H268" s="13" t="e">
        <f t="shared" ca="1" si="25"/>
        <v>#NUM!</v>
      </c>
      <c r="I268" s="14"/>
      <c r="J268" s="14" t="e">
        <f t="shared" ca="1" si="23"/>
        <v>#NUM!</v>
      </c>
    </row>
    <row r="269" spans="2:10" x14ac:dyDescent="0.35">
      <c r="B269" s="10">
        <v>248</v>
      </c>
      <c r="C269" s="11">
        <f t="shared" ca="1" si="20"/>
        <v>52673</v>
      </c>
      <c r="D269" s="12"/>
      <c r="E269" s="12" t="e">
        <f t="shared" ca="1" si="21"/>
        <v>#NUM!</v>
      </c>
      <c r="F269" s="12" t="e">
        <f t="shared" ca="1" si="22"/>
        <v>#NUM!</v>
      </c>
      <c r="G269" s="12" t="e">
        <f t="shared" ca="1" si="24"/>
        <v>#NUM!</v>
      </c>
      <c r="H269" s="13" t="e">
        <f t="shared" ca="1" si="25"/>
        <v>#NUM!</v>
      </c>
      <c r="I269" s="14"/>
      <c r="J269" s="14" t="e">
        <f t="shared" ca="1" si="23"/>
        <v>#NUM!</v>
      </c>
    </row>
    <row r="270" spans="2:10" x14ac:dyDescent="0.35">
      <c r="B270" s="10">
        <v>249</v>
      </c>
      <c r="C270" s="11">
        <f t="shared" ca="1" si="20"/>
        <v>52704</v>
      </c>
      <c r="D270" s="12"/>
      <c r="E270" s="12" t="e">
        <f t="shared" ca="1" si="21"/>
        <v>#NUM!</v>
      </c>
      <c r="F270" s="12" t="e">
        <f t="shared" ca="1" si="22"/>
        <v>#NUM!</v>
      </c>
      <c r="G270" s="12" t="e">
        <f t="shared" ca="1" si="24"/>
        <v>#NUM!</v>
      </c>
      <c r="H270" s="13" t="e">
        <f t="shared" ca="1" si="25"/>
        <v>#NUM!</v>
      </c>
      <c r="I270" s="14"/>
      <c r="J270" s="14" t="e">
        <f t="shared" ca="1" si="23"/>
        <v>#NUM!</v>
      </c>
    </row>
    <row r="271" spans="2:10" x14ac:dyDescent="0.35">
      <c r="B271" s="10">
        <v>250</v>
      </c>
      <c r="C271" s="11">
        <f t="shared" ca="1" si="20"/>
        <v>52734</v>
      </c>
      <c r="D271" s="12"/>
      <c r="E271" s="12" t="e">
        <f t="shared" ca="1" si="21"/>
        <v>#NUM!</v>
      </c>
      <c r="F271" s="12" t="e">
        <f t="shared" ca="1" si="22"/>
        <v>#NUM!</v>
      </c>
      <c r="G271" s="12" t="e">
        <f t="shared" ca="1" si="24"/>
        <v>#NUM!</v>
      </c>
      <c r="H271" s="13" t="e">
        <f t="shared" ca="1" si="25"/>
        <v>#NUM!</v>
      </c>
      <c r="I271" s="14"/>
      <c r="J271" s="14" t="e">
        <f t="shared" ca="1" si="23"/>
        <v>#NUM!</v>
      </c>
    </row>
    <row r="272" spans="2:10" x14ac:dyDescent="0.35">
      <c r="B272" s="10">
        <v>251</v>
      </c>
      <c r="C272" s="11">
        <f t="shared" ca="1" si="20"/>
        <v>52765</v>
      </c>
      <c r="D272" s="12"/>
      <c r="E272" s="12" t="e">
        <f t="shared" ca="1" si="21"/>
        <v>#NUM!</v>
      </c>
      <c r="F272" s="12" t="e">
        <f t="shared" ca="1" si="22"/>
        <v>#NUM!</v>
      </c>
      <c r="G272" s="12" t="e">
        <f t="shared" ca="1" si="24"/>
        <v>#NUM!</v>
      </c>
      <c r="H272" s="13" t="e">
        <f t="shared" ca="1" si="25"/>
        <v>#NUM!</v>
      </c>
      <c r="I272" s="14"/>
      <c r="J272" s="14" t="e">
        <f t="shared" ca="1" si="23"/>
        <v>#NUM!</v>
      </c>
    </row>
    <row r="273" spans="2:10" x14ac:dyDescent="0.35">
      <c r="B273" s="10">
        <v>252</v>
      </c>
      <c r="C273" s="11">
        <f t="shared" ca="1" si="20"/>
        <v>52795</v>
      </c>
      <c r="D273" s="12"/>
      <c r="E273" s="12" t="e">
        <f t="shared" ca="1" si="21"/>
        <v>#NUM!</v>
      </c>
      <c r="F273" s="12" t="e">
        <f t="shared" ca="1" si="22"/>
        <v>#NUM!</v>
      </c>
      <c r="G273" s="12" t="e">
        <f t="shared" ca="1" si="24"/>
        <v>#NUM!</v>
      </c>
      <c r="H273" s="13" t="e">
        <f t="shared" ca="1" si="25"/>
        <v>#NUM!</v>
      </c>
      <c r="I273" s="14"/>
      <c r="J273" s="14" t="e">
        <f t="shared" ca="1" si="23"/>
        <v>#NUM!</v>
      </c>
    </row>
    <row r="274" spans="2:10" x14ac:dyDescent="0.35">
      <c r="B274" s="10">
        <v>253</v>
      </c>
      <c r="C274" s="11">
        <f t="shared" ca="1" si="20"/>
        <v>52826</v>
      </c>
      <c r="D274" s="12"/>
      <c r="E274" s="12" t="e">
        <f t="shared" ca="1" si="21"/>
        <v>#NUM!</v>
      </c>
      <c r="F274" s="12" t="e">
        <f t="shared" ca="1" si="22"/>
        <v>#NUM!</v>
      </c>
      <c r="G274" s="12" t="e">
        <f t="shared" ca="1" si="24"/>
        <v>#NUM!</v>
      </c>
      <c r="H274" s="13" t="e">
        <f t="shared" ca="1" si="25"/>
        <v>#NUM!</v>
      </c>
      <c r="I274" s="14"/>
      <c r="J274" s="14" t="e">
        <f t="shared" ca="1" si="23"/>
        <v>#NUM!</v>
      </c>
    </row>
    <row r="275" spans="2:10" x14ac:dyDescent="0.35">
      <c r="B275" s="10">
        <v>254</v>
      </c>
      <c r="C275" s="11">
        <f t="shared" ca="1" si="20"/>
        <v>52857</v>
      </c>
      <c r="D275" s="12"/>
      <c r="E275" s="12" t="e">
        <f t="shared" ca="1" si="21"/>
        <v>#NUM!</v>
      </c>
      <c r="F275" s="12" t="e">
        <f t="shared" ca="1" si="22"/>
        <v>#NUM!</v>
      </c>
      <c r="G275" s="12" t="e">
        <f t="shared" ca="1" si="24"/>
        <v>#NUM!</v>
      </c>
      <c r="H275" s="13" t="e">
        <f t="shared" ca="1" si="25"/>
        <v>#NUM!</v>
      </c>
      <c r="I275" s="14"/>
      <c r="J275" s="14" t="e">
        <f t="shared" ca="1" si="23"/>
        <v>#NUM!</v>
      </c>
    </row>
    <row r="276" spans="2:10" x14ac:dyDescent="0.35">
      <c r="B276" s="10">
        <v>255</v>
      </c>
      <c r="C276" s="11">
        <f t="shared" ca="1" si="20"/>
        <v>52887</v>
      </c>
      <c r="D276" s="12"/>
      <c r="E276" s="12" t="e">
        <f t="shared" ca="1" si="21"/>
        <v>#NUM!</v>
      </c>
      <c r="F276" s="12" t="e">
        <f t="shared" ca="1" si="22"/>
        <v>#NUM!</v>
      </c>
      <c r="G276" s="12" t="e">
        <f t="shared" ca="1" si="24"/>
        <v>#NUM!</v>
      </c>
      <c r="H276" s="13" t="e">
        <f t="shared" ca="1" si="25"/>
        <v>#NUM!</v>
      </c>
      <c r="I276" s="14"/>
      <c r="J276" s="14" t="e">
        <f t="shared" ca="1" si="23"/>
        <v>#NUM!</v>
      </c>
    </row>
    <row r="277" spans="2:10" x14ac:dyDescent="0.35">
      <c r="B277" s="10">
        <v>256</v>
      </c>
      <c r="C277" s="11">
        <f t="shared" ca="1" si="20"/>
        <v>52918</v>
      </c>
      <c r="D277" s="12"/>
      <c r="E277" s="12" t="e">
        <f t="shared" ca="1" si="21"/>
        <v>#NUM!</v>
      </c>
      <c r="F277" s="12" t="e">
        <f t="shared" ca="1" si="22"/>
        <v>#NUM!</v>
      </c>
      <c r="G277" s="12" t="e">
        <f t="shared" ca="1" si="24"/>
        <v>#NUM!</v>
      </c>
      <c r="H277" s="13" t="e">
        <f t="shared" ca="1" si="25"/>
        <v>#NUM!</v>
      </c>
      <c r="I277" s="14"/>
      <c r="J277" s="14" t="e">
        <f t="shared" ca="1" si="23"/>
        <v>#NUM!</v>
      </c>
    </row>
    <row r="278" spans="2:10" x14ac:dyDescent="0.35">
      <c r="B278" s="10">
        <v>257</v>
      </c>
      <c r="C278" s="11">
        <f t="shared" ref="C278:C341" ca="1" si="26">EDATE(C277,12/$O$15)</f>
        <v>52948</v>
      </c>
      <c r="D278" s="12"/>
      <c r="E278" s="12" t="e">
        <f t="shared" ref="E278:E341" ca="1" si="27">IF(C278&lt;=$E$18,($E$11*$E$15*(C278-C277)/360),IPMT($E$15/$O$15,(B278-$E$14),$E$13-$E$14,-$E$11))</f>
        <v>#NUM!</v>
      </c>
      <c r="F278" s="12" t="e">
        <f t="shared" ref="F278:F341" ca="1" si="28">IF(C278&lt;=$E$18,0,PPMT($E$15/$O$15,(B278-$E$14),$E$13-$E$14,-$E$11))</f>
        <v>#NUM!</v>
      </c>
      <c r="G278" s="12" t="e">
        <f t="shared" ca="1" si="24"/>
        <v>#NUM!</v>
      </c>
      <c r="H278" s="13" t="e">
        <f t="shared" ca="1" si="25"/>
        <v>#NUM!</v>
      </c>
      <c r="I278" s="14"/>
      <c r="J278" s="14" t="e">
        <f t="shared" ca="1" si="23"/>
        <v>#NUM!</v>
      </c>
    </row>
    <row r="279" spans="2:10" x14ac:dyDescent="0.35">
      <c r="B279" s="10">
        <v>258</v>
      </c>
      <c r="C279" s="11">
        <f t="shared" ca="1" si="26"/>
        <v>52979</v>
      </c>
      <c r="D279" s="12"/>
      <c r="E279" s="12" t="e">
        <f t="shared" ca="1" si="27"/>
        <v>#NUM!</v>
      </c>
      <c r="F279" s="12" t="e">
        <f t="shared" ca="1" si="28"/>
        <v>#NUM!</v>
      </c>
      <c r="G279" s="12" t="e">
        <f t="shared" ca="1" si="24"/>
        <v>#NUM!</v>
      </c>
      <c r="H279" s="13" t="e">
        <f t="shared" ca="1" si="25"/>
        <v>#NUM!</v>
      </c>
      <c r="I279" s="14"/>
      <c r="J279" s="14" t="e">
        <f t="shared" ref="J279:J342" ca="1" si="29">G279</f>
        <v>#NUM!</v>
      </c>
    </row>
    <row r="280" spans="2:10" x14ac:dyDescent="0.35">
      <c r="B280" s="10">
        <v>259</v>
      </c>
      <c r="C280" s="11">
        <f t="shared" ca="1" si="26"/>
        <v>53010</v>
      </c>
      <c r="D280" s="12"/>
      <c r="E280" s="12" t="e">
        <f t="shared" ca="1" si="27"/>
        <v>#NUM!</v>
      </c>
      <c r="F280" s="12" t="e">
        <f t="shared" ca="1" si="28"/>
        <v>#NUM!</v>
      </c>
      <c r="G280" s="12" t="e">
        <f t="shared" ca="1" si="24"/>
        <v>#NUM!</v>
      </c>
      <c r="H280" s="13" t="e">
        <f t="shared" ca="1" si="25"/>
        <v>#NUM!</v>
      </c>
      <c r="I280" s="14"/>
      <c r="J280" s="14" t="e">
        <f t="shared" ca="1" si="29"/>
        <v>#NUM!</v>
      </c>
    </row>
    <row r="281" spans="2:10" x14ac:dyDescent="0.35">
      <c r="B281" s="10">
        <v>260</v>
      </c>
      <c r="C281" s="11">
        <f t="shared" ca="1" si="26"/>
        <v>53038</v>
      </c>
      <c r="D281" s="12"/>
      <c r="E281" s="12" t="e">
        <f t="shared" ca="1" si="27"/>
        <v>#NUM!</v>
      </c>
      <c r="F281" s="12" t="e">
        <f t="shared" ca="1" si="28"/>
        <v>#NUM!</v>
      </c>
      <c r="G281" s="12" t="e">
        <f t="shared" ca="1" si="24"/>
        <v>#NUM!</v>
      </c>
      <c r="H281" s="13" t="e">
        <f t="shared" ca="1" si="25"/>
        <v>#NUM!</v>
      </c>
      <c r="I281" s="14"/>
      <c r="J281" s="14" t="e">
        <f t="shared" ca="1" si="29"/>
        <v>#NUM!</v>
      </c>
    </row>
    <row r="282" spans="2:10" x14ac:dyDescent="0.35">
      <c r="B282" s="10">
        <v>261</v>
      </c>
      <c r="C282" s="11">
        <f t="shared" ca="1" si="26"/>
        <v>53069</v>
      </c>
      <c r="D282" s="12"/>
      <c r="E282" s="12" t="e">
        <f t="shared" ca="1" si="27"/>
        <v>#NUM!</v>
      </c>
      <c r="F282" s="12" t="e">
        <f t="shared" ca="1" si="28"/>
        <v>#NUM!</v>
      </c>
      <c r="G282" s="12" t="e">
        <f t="shared" ca="1" si="24"/>
        <v>#NUM!</v>
      </c>
      <c r="H282" s="13" t="e">
        <f t="shared" ca="1" si="25"/>
        <v>#NUM!</v>
      </c>
      <c r="I282" s="14"/>
      <c r="J282" s="14" t="e">
        <f t="shared" ca="1" si="29"/>
        <v>#NUM!</v>
      </c>
    </row>
    <row r="283" spans="2:10" x14ac:dyDescent="0.35">
      <c r="B283" s="10">
        <v>262</v>
      </c>
      <c r="C283" s="11">
        <f t="shared" ca="1" si="26"/>
        <v>53099</v>
      </c>
      <c r="D283" s="12"/>
      <c r="E283" s="12" t="e">
        <f t="shared" ca="1" si="27"/>
        <v>#NUM!</v>
      </c>
      <c r="F283" s="12" t="e">
        <f t="shared" ca="1" si="28"/>
        <v>#NUM!</v>
      </c>
      <c r="G283" s="12" t="e">
        <f t="shared" ca="1" si="24"/>
        <v>#NUM!</v>
      </c>
      <c r="H283" s="13" t="e">
        <f t="shared" ca="1" si="25"/>
        <v>#NUM!</v>
      </c>
      <c r="I283" s="14"/>
      <c r="J283" s="14" t="e">
        <f t="shared" ca="1" si="29"/>
        <v>#NUM!</v>
      </c>
    </row>
    <row r="284" spans="2:10" x14ac:dyDescent="0.35">
      <c r="B284" s="10">
        <v>263</v>
      </c>
      <c r="C284" s="11">
        <f t="shared" ca="1" si="26"/>
        <v>53130</v>
      </c>
      <c r="D284" s="12"/>
      <c r="E284" s="12" t="e">
        <f t="shared" ca="1" si="27"/>
        <v>#NUM!</v>
      </c>
      <c r="F284" s="12" t="e">
        <f t="shared" ca="1" si="28"/>
        <v>#NUM!</v>
      </c>
      <c r="G284" s="12" t="e">
        <f t="shared" ca="1" si="24"/>
        <v>#NUM!</v>
      </c>
      <c r="H284" s="13" t="e">
        <f t="shared" ca="1" si="25"/>
        <v>#NUM!</v>
      </c>
      <c r="I284" s="14"/>
      <c r="J284" s="14" t="e">
        <f t="shared" ca="1" si="29"/>
        <v>#NUM!</v>
      </c>
    </row>
    <row r="285" spans="2:10" x14ac:dyDescent="0.35">
      <c r="B285" s="10">
        <v>264</v>
      </c>
      <c r="C285" s="11">
        <f t="shared" ca="1" si="26"/>
        <v>53160</v>
      </c>
      <c r="D285" s="12"/>
      <c r="E285" s="12" t="e">
        <f t="shared" ca="1" si="27"/>
        <v>#NUM!</v>
      </c>
      <c r="F285" s="12" t="e">
        <f t="shared" ca="1" si="28"/>
        <v>#NUM!</v>
      </c>
      <c r="G285" s="12" t="e">
        <f t="shared" ca="1" si="24"/>
        <v>#NUM!</v>
      </c>
      <c r="H285" s="13" t="e">
        <f t="shared" ca="1" si="25"/>
        <v>#NUM!</v>
      </c>
      <c r="I285" s="14"/>
      <c r="J285" s="14" t="e">
        <f t="shared" ca="1" si="29"/>
        <v>#NUM!</v>
      </c>
    </row>
    <row r="286" spans="2:10" x14ac:dyDescent="0.35">
      <c r="B286" s="10">
        <v>265</v>
      </c>
      <c r="C286" s="11">
        <f t="shared" ca="1" si="26"/>
        <v>53191</v>
      </c>
      <c r="D286" s="12"/>
      <c r="E286" s="12" t="e">
        <f t="shared" ca="1" si="27"/>
        <v>#NUM!</v>
      </c>
      <c r="F286" s="12" t="e">
        <f t="shared" ca="1" si="28"/>
        <v>#NUM!</v>
      </c>
      <c r="G286" s="12" t="e">
        <f t="shared" ca="1" si="24"/>
        <v>#NUM!</v>
      </c>
      <c r="H286" s="13" t="e">
        <f t="shared" ca="1" si="25"/>
        <v>#NUM!</v>
      </c>
      <c r="I286" s="14"/>
      <c r="J286" s="14" t="e">
        <f t="shared" ca="1" si="29"/>
        <v>#NUM!</v>
      </c>
    </row>
    <row r="287" spans="2:10" x14ac:dyDescent="0.35">
      <c r="B287" s="10">
        <v>266</v>
      </c>
      <c r="C287" s="11">
        <f t="shared" ca="1" si="26"/>
        <v>53222</v>
      </c>
      <c r="D287" s="12"/>
      <c r="E287" s="12" t="e">
        <f t="shared" ca="1" si="27"/>
        <v>#NUM!</v>
      </c>
      <c r="F287" s="12" t="e">
        <f t="shared" ca="1" si="28"/>
        <v>#NUM!</v>
      </c>
      <c r="G287" s="12" t="e">
        <f t="shared" ca="1" si="24"/>
        <v>#NUM!</v>
      </c>
      <c r="H287" s="13" t="e">
        <f t="shared" ca="1" si="25"/>
        <v>#NUM!</v>
      </c>
      <c r="I287" s="14"/>
      <c r="J287" s="14" t="e">
        <f t="shared" ca="1" si="29"/>
        <v>#NUM!</v>
      </c>
    </row>
    <row r="288" spans="2:10" x14ac:dyDescent="0.35">
      <c r="B288" s="10">
        <v>267</v>
      </c>
      <c r="C288" s="11">
        <f t="shared" ca="1" si="26"/>
        <v>53252</v>
      </c>
      <c r="D288" s="12"/>
      <c r="E288" s="12" t="e">
        <f t="shared" ca="1" si="27"/>
        <v>#NUM!</v>
      </c>
      <c r="F288" s="12" t="e">
        <f t="shared" ca="1" si="28"/>
        <v>#NUM!</v>
      </c>
      <c r="G288" s="12" t="e">
        <f t="shared" ca="1" si="24"/>
        <v>#NUM!</v>
      </c>
      <c r="H288" s="13" t="e">
        <f t="shared" ca="1" si="25"/>
        <v>#NUM!</v>
      </c>
      <c r="I288" s="14"/>
      <c r="J288" s="14" t="e">
        <f t="shared" ca="1" si="29"/>
        <v>#NUM!</v>
      </c>
    </row>
    <row r="289" spans="2:10" x14ac:dyDescent="0.35">
      <c r="B289" s="10">
        <v>268</v>
      </c>
      <c r="C289" s="11">
        <f t="shared" ca="1" si="26"/>
        <v>53283</v>
      </c>
      <c r="D289" s="12"/>
      <c r="E289" s="12" t="e">
        <f t="shared" ca="1" si="27"/>
        <v>#NUM!</v>
      </c>
      <c r="F289" s="12" t="e">
        <f t="shared" ca="1" si="28"/>
        <v>#NUM!</v>
      </c>
      <c r="G289" s="12" t="e">
        <f t="shared" ca="1" si="24"/>
        <v>#NUM!</v>
      </c>
      <c r="H289" s="13" t="e">
        <f t="shared" ca="1" si="25"/>
        <v>#NUM!</v>
      </c>
      <c r="I289" s="14"/>
      <c r="J289" s="14" t="e">
        <f t="shared" ca="1" si="29"/>
        <v>#NUM!</v>
      </c>
    </row>
    <row r="290" spans="2:10" x14ac:dyDescent="0.35">
      <c r="B290" s="10">
        <v>269</v>
      </c>
      <c r="C290" s="11">
        <f t="shared" ca="1" si="26"/>
        <v>53313</v>
      </c>
      <c r="D290" s="12"/>
      <c r="E290" s="12" t="e">
        <f t="shared" ca="1" si="27"/>
        <v>#NUM!</v>
      </c>
      <c r="F290" s="12" t="e">
        <f t="shared" ca="1" si="28"/>
        <v>#NUM!</v>
      </c>
      <c r="G290" s="12" t="e">
        <f t="shared" ca="1" si="24"/>
        <v>#NUM!</v>
      </c>
      <c r="H290" s="13" t="e">
        <f t="shared" ca="1" si="25"/>
        <v>#NUM!</v>
      </c>
      <c r="I290" s="14"/>
      <c r="J290" s="14" t="e">
        <f t="shared" ca="1" si="29"/>
        <v>#NUM!</v>
      </c>
    </row>
    <row r="291" spans="2:10" x14ac:dyDescent="0.35">
      <c r="B291" s="10">
        <v>270</v>
      </c>
      <c r="C291" s="11">
        <f t="shared" ca="1" si="26"/>
        <v>53344</v>
      </c>
      <c r="D291" s="12"/>
      <c r="E291" s="12" t="e">
        <f t="shared" ca="1" si="27"/>
        <v>#NUM!</v>
      </c>
      <c r="F291" s="12" t="e">
        <f t="shared" ca="1" si="28"/>
        <v>#NUM!</v>
      </c>
      <c r="G291" s="12" t="e">
        <f t="shared" ca="1" si="24"/>
        <v>#NUM!</v>
      </c>
      <c r="H291" s="13" t="e">
        <f t="shared" ca="1" si="25"/>
        <v>#NUM!</v>
      </c>
      <c r="I291" s="14"/>
      <c r="J291" s="14" t="e">
        <f t="shared" ca="1" si="29"/>
        <v>#NUM!</v>
      </c>
    </row>
    <row r="292" spans="2:10" x14ac:dyDescent="0.35">
      <c r="B292" s="10">
        <v>271</v>
      </c>
      <c r="C292" s="11">
        <f t="shared" ca="1" si="26"/>
        <v>53375</v>
      </c>
      <c r="D292" s="12"/>
      <c r="E292" s="12" t="e">
        <f t="shared" ca="1" si="27"/>
        <v>#NUM!</v>
      </c>
      <c r="F292" s="12" t="e">
        <f t="shared" ca="1" si="28"/>
        <v>#NUM!</v>
      </c>
      <c r="G292" s="12" t="e">
        <f t="shared" ca="1" si="24"/>
        <v>#NUM!</v>
      </c>
      <c r="H292" s="13" t="e">
        <f t="shared" ca="1" si="25"/>
        <v>#NUM!</v>
      </c>
      <c r="I292" s="14"/>
      <c r="J292" s="14" t="e">
        <f t="shared" ca="1" si="29"/>
        <v>#NUM!</v>
      </c>
    </row>
    <row r="293" spans="2:10" x14ac:dyDescent="0.35">
      <c r="B293" s="10">
        <v>272</v>
      </c>
      <c r="C293" s="11">
        <f t="shared" ca="1" si="26"/>
        <v>53403</v>
      </c>
      <c r="D293" s="12"/>
      <c r="E293" s="12" t="e">
        <f t="shared" ca="1" si="27"/>
        <v>#NUM!</v>
      </c>
      <c r="F293" s="12" t="e">
        <f t="shared" ca="1" si="28"/>
        <v>#NUM!</v>
      </c>
      <c r="G293" s="12" t="e">
        <f t="shared" ca="1" si="24"/>
        <v>#NUM!</v>
      </c>
      <c r="H293" s="13" t="e">
        <f t="shared" ca="1" si="25"/>
        <v>#NUM!</v>
      </c>
      <c r="I293" s="14"/>
      <c r="J293" s="14" t="e">
        <f t="shared" ca="1" si="29"/>
        <v>#NUM!</v>
      </c>
    </row>
    <row r="294" spans="2:10" x14ac:dyDescent="0.35">
      <c r="B294" s="10">
        <v>273</v>
      </c>
      <c r="C294" s="11">
        <f t="shared" ca="1" si="26"/>
        <v>53434</v>
      </c>
      <c r="D294" s="12"/>
      <c r="E294" s="12" t="e">
        <f t="shared" ca="1" si="27"/>
        <v>#NUM!</v>
      </c>
      <c r="F294" s="12" t="e">
        <f t="shared" ca="1" si="28"/>
        <v>#NUM!</v>
      </c>
      <c r="G294" s="12" t="e">
        <f t="shared" ca="1" si="24"/>
        <v>#NUM!</v>
      </c>
      <c r="H294" s="13" t="e">
        <f t="shared" ca="1" si="25"/>
        <v>#NUM!</v>
      </c>
      <c r="I294" s="14"/>
      <c r="J294" s="14" t="e">
        <f t="shared" ca="1" si="29"/>
        <v>#NUM!</v>
      </c>
    </row>
    <row r="295" spans="2:10" x14ac:dyDescent="0.35">
      <c r="B295" s="10">
        <v>274</v>
      </c>
      <c r="C295" s="11">
        <f t="shared" ca="1" si="26"/>
        <v>53464</v>
      </c>
      <c r="D295" s="12"/>
      <c r="E295" s="12" t="e">
        <f t="shared" ca="1" si="27"/>
        <v>#NUM!</v>
      </c>
      <c r="F295" s="12" t="e">
        <f t="shared" ca="1" si="28"/>
        <v>#NUM!</v>
      </c>
      <c r="G295" s="12" t="e">
        <f t="shared" ca="1" si="24"/>
        <v>#NUM!</v>
      </c>
      <c r="H295" s="13" t="e">
        <f t="shared" ca="1" si="25"/>
        <v>#NUM!</v>
      </c>
      <c r="I295" s="14"/>
      <c r="J295" s="14" t="e">
        <f t="shared" ca="1" si="29"/>
        <v>#NUM!</v>
      </c>
    </row>
    <row r="296" spans="2:10" x14ac:dyDescent="0.35">
      <c r="B296" s="10">
        <v>275</v>
      </c>
      <c r="C296" s="11">
        <f t="shared" ca="1" si="26"/>
        <v>53495</v>
      </c>
      <c r="D296" s="12"/>
      <c r="E296" s="12" t="e">
        <f t="shared" ca="1" si="27"/>
        <v>#NUM!</v>
      </c>
      <c r="F296" s="12" t="e">
        <f t="shared" ca="1" si="28"/>
        <v>#NUM!</v>
      </c>
      <c r="G296" s="12" t="e">
        <f t="shared" ca="1" si="24"/>
        <v>#NUM!</v>
      </c>
      <c r="H296" s="13" t="e">
        <f t="shared" ca="1" si="25"/>
        <v>#NUM!</v>
      </c>
      <c r="I296" s="14"/>
      <c r="J296" s="14" t="e">
        <f t="shared" ca="1" si="29"/>
        <v>#NUM!</v>
      </c>
    </row>
    <row r="297" spans="2:10" x14ac:dyDescent="0.35">
      <c r="B297" s="10">
        <v>276</v>
      </c>
      <c r="C297" s="11">
        <f t="shared" ca="1" si="26"/>
        <v>53525</v>
      </c>
      <c r="D297" s="12"/>
      <c r="E297" s="12" t="e">
        <f t="shared" ca="1" si="27"/>
        <v>#NUM!</v>
      </c>
      <c r="F297" s="12" t="e">
        <f t="shared" ca="1" si="28"/>
        <v>#NUM!</v>
      </c>
      <c r="G297" s="12" t="e">
        <f t="shared" ref="G297:G360" ca="1" si="30">D297+E297+F297</f>
        <v>#NUM!</v>
      </c>
      <c r="H297" s="13" t="e">
        <f t="shared" ref="H297:H360" ca="1" si="31">H296-F297</f>
        <v>#NUM!</v>
      </c>
      <c r="I297" s="14"/>
      <c r="J297" s="14" t="e">
        <f t="shared" ca="1" si="29"/>
        <v>#NUM!</v>
      </c>
    </row>
    <row r="298" spans="2:10" x14ac:dyDescent="0.35">
      <c r="B298" s="10">
        <v>277</v>
      </c>
      <c r="C298" s="11">
        <f t="shared" ca="1" si="26"/>
        <v>53556</v>
      </c>
      <c r="D298" s="12"/>
      <c r="E298" s="12" t="e">
        <f t="shared" ca="1" si="27"/>
        <v>#NUM!</v>
      </c>
      <c r="F298" s="12" t="e">
        <f t="shared" ca="1" si="28"/>
        <v>#NUM!</v>
      </c>
      <c r="G298" s="12" t="e">
        <f t="shared" ca="1" si="30"/>
        <v>#NUM!</v>
      </c>
      <c r="H298" s="13" t="e">
        <f t="shared" ca="1" si="31"/>
        <v>#NUM!</v>
      </c>
      <c r="I298" s="14"/>
      <c r="J298" s="14" t="e">
        <f t="shared" ca="1" si="29"/>
        <v>#NUM!</v>
      </c>
    </row>
    <row r="299" spans="2:10" x14ac:dyDescent="0.35">
      <c r="B299" s="10">
        <v>278</v>
      </c>
      <c r="C299" s="11">
        <f t="shared" ca="1" si="26"/>
        <v>53587</v>
      </c>
      <c r="D299" s="12"/>
      <c r="E299" s="12" t="e">
        <f t="shared" ca="1" si="27"/>
        <v>#NUM!</v>
      </c>
      <c r="F299" s="12" t="e">
        <f t="shared" ca="1" si="28"/>
        <v>#NUM!</v>
      </c>
      <c r="G299" s="12" t="e">
        <f t="shared" ca="1" si="30"/>
        <v>#NUM!</v>
      </c>
      <c r="H299" s="13" t="e">
        <f t="shared" ca="1" si="31"/>
        <v>#NUM!</v>
      </c>
      <c r="I299" s="14"/>
      <c r="J299" s="14" t="e">
        <f t="shared" ca="1" si="29"/>
        <v>#NUM!</v>
      </c>
    </row>
    <row r="300" spans="2:10" x14ac:dyDescent="0.35">
      <c r="B300" s="10">
        <v>279</v>
      </c>
      <c r="C300" s="11">
        <f t="shared" ca="1" si="26"/>
        <v>53617</v>
      </c>
      <c r="D300" s="12"/>
      <c r="E300" s="12" t="e">
        <f t="shared" ca="1" si="27"/>
        <v>#NUM!</v>
      </c>
      <c r="F300" s="12" t="e">
        <f t="shared" ca="1" si="28"/>
        <v>#NUM!</v>
      </c>
      <c r="G300" s="12" t="e">
        <f t="shared" ca="1" si="30"/>
        <v>#NUM!</v>
      </c>
      <c r="H300" s="13" t="e">
        <f t="shared" ca="1" si="31"/>
        <v>#NUM!</v>
      </c>
      <c r="I300" s="14"/>
      <c r="J300" s="14" t="e">
        <f t="shared" ca="1" si="29"/>
        <v>#NUM!</v>
      </c>
    </row>
    <row r="301" spans="2:10" x14ac:dyDescent="0.35">
      <c r="B301" s="10">
        <v>280</v>
      </c>
      <c r="C301" s="11">
        <f t="shared" ca="1" si="26"/>
        <v>53648</v>
      </c>
      <c r="D301" s="12"/>
      <c r="E301" s="12" t="e">
        <f t="shared" ca="1" si="27"/>
        <v>#NUM!</v>
      </c>
      <c r="F301" s="12" t="e">
        <f t="shared" ca="1" si="28"/>
        <v>#NUM!</v>
      </c>
      <c r="G301" s="12" t="e">
        <f t="shared" ca="1" si="30"/>
        <v>#NUM!</v>
      </c>
      <c r="H301" s="13" t="e">
        <f t="shared" ca="1" si="31"/>
        <v>#NUM!</v>
      </c>
      <c r="I301" s="14"/>
      <c r="J301" s="14" t="e">
        <f t="shared" ca="1" si="29"/>
        <v>#NUM!</v>
      </c>
    </row>
    <row r="302" spans="2:10" x14ac:dyDescent="0.35">
      <c r="B302" s="10">
        <v>281</v>
      </c>
      <c r="C302" s="11">
        <f t="shared" ca="1" si="26"/>
        <v>53678</v>
      </c>
      <c r="D302" s="12"/>
      <c r="E302" s="12" t="e">
        <f t="shared" ca="1" si="27"/>
        <v>#NUM!</v>
      </c>
      <c r="F302" s="12" t="e">
        <f t="shared" ca="1" si="28"/>
        <v>#NUM!</v>
      </c>
      <c r="G302" s="12" t="e">
        <f t="shared" ca="1" si="30"/>
        <v>#NUM!</v>
      </c>
      <c r="H302" s="13" t="e">
        <f t="shared" ca="1" si="31"/>
        <v>#NUM!</v>
      </c>
      <c r="I302" s="14"/>
      <c r="J302" s="14" t="e">
        <f t="shared" ca="1" si="29"/>
        <v>#NUM!</v>
      </c>
    </row>
    <row r="303" spans="2:10" x14ac:dyDescent="0.35">
      <c r="B303" s="10">
        <v>282</v>
      </c>
      <c r="C303" s="11">
        <f t="shared" ca="1" si="26"/>
        <v>53709</v>
      </c>
      <c r="D303" s="12"/>
      <c r="E303" s="12" t="e">
        <f t="shared" ca="1" si="27"/>
        <v>#NUM!</v>
      </c>
      <c r="F303" s="12" t="e">
        <f t="shared" ca="1" si="28"/>
        <v>#NUM!</v>
      </c>
      <c r="G303" s="12" t="e">
        <f t="shared" ca="1" si="30"/>
        <v>#NUM!</v>
      </c>
      <c r="H303" s="13" t="e">
        <f t="shared" ca="1" si="31"/>
        <v>#NUM!</v>
      </c>
      <c r="I303" s="14"/>
      <c r="J303" s="14" t="e">
        <f t="shared" ca="1" si="29"/>
        <v>#NUM!</v>
      </c>
    </row>
    <row r="304" spans="2:10" x14ac:dyDescent="0.35">
      <c r="B304" s="10">
        <v>283</v>
      </c>
      <c r="C304" s="11">
        <f t="shared" ca="1" si="26"/>
        <v>53740</v>
      </c>
      <c r="D304" s="12"/>
      <c r="E304" s="12" t="e">
        <f t="shared" ca="1" si="27"/>
        <v>#NUM!</v>
      </c>
      <c r="F304" s="12" t="e">
        <f t="shared" ca="1" si="28"/>
        <v>#NUM!</v>
      </c>
      <c r="G304" s="12" t="e">
        <f t="shared" ca="1" si="30"/>
        <v>#NUM!</v>
      </c>
      <c r="H304" s="13" t="e">
        <f t="shared" ca="1" si="31"/>
        <v>#NUM!</v>
      </c>
      <c r="I304" s="14"/>
      <c r="J304" s="14" t="e">
        <f t="shared" ca="1" si="29"/>
        <v>#NUM!</v>
      </c>
    </row>
    <row r="305" spans="2:10" x14ac:dyDescent="0.35">
      <c r="B305" s="10">
        <v>284</v>
      </c>
      <c r="C305" s="11">
        <f t="shared" ca="1" si="26"/>
        <v>53768</v>
      </c>
      <c r="D305" s="12"/>
      <c r="E305" s="12" t="e">
        <f t="shared" ca="1" si="27"/>
        <v>#NUM!</v>
      </c>
      <c r="F305" s="12" t="e">
        <f t="shared" ca="1" si="28"/>
        <v>#NUM!</v>
      </c>
      <c r="G305" s="12" t="e">
        <f t="shared" ca="1" si="30"/>
        <v>#NUM!</v>
      </c>
      <c r="H305" s="13" t="e">
        <f t="shared" ca="1" si="31"/>
        <v>#NUM!</v>
      </c>
      <c r="I305" s="14"/>
      <c r="J305" s="14" t="e">
        <f t="shared" ca="1" si="29"/>
        <v>#NUM!</v>
      </c>
    </row>
    <row r="306" spans="2:10" x14ac:dyDescent="0.35">
      <c r="B306" s="10">
        <v>285</v>
      </c>
      <c r="C306" s="11">
        <f t="shared" ca="1" si="26"/>
        <v>53799</v>
      </c>
      <c r="D306" s="12"/>
      <c r="E306" s="12" t="e">
        <f t="shared" ca="1" si="27"/>
        <v>#NUM!</v>
      </c>
      <c r="F306" s="12" t="e">
        <f t="shared" ca="1" si="28"/>
        <v>#NUM!</v>
      </c>
      <c r="G306" s="12" t="e">
        <f t="shared" ca="1" si="30"/>
        <v>#NUM!</v>
      </c>
      <c r="H306" s="13" t="e">
        <f t="shared" ca="1" si="31"/>
        <v>#NUM!</v>
      </c>
      <c r="I306" s="14"/>
      <c r="J306" s="14" t="e">
        <f t="shared" ca="1" si="29"/>
        <v>#NUM!</v>
      </c>
    </row>
    <row r="307" spans="2:10" x14ac:dyDescent="0.35">
      <c r="B307" s="10">
        <v>286</v>
      </c>
      <c r="C307" s="11">
        <f t="shared" ca="1" si="26"/>
        <v>53829</v>
      </c>
      <c r="D307" s="12"/>
      <c r="E307" s="12" t="e">
        <f t="shared" ca="1" si="27"/>
        <v>#NUM!</v>
      </c>
      <c r="F307" s="12" t="e">
        <f t="shared" ca="1" si="28"/>
        <v>#NUM!</v>
      </c>
      <c r="G307" s="12" t="e">
        <f t="shared" ca="1" si="30"/>
        <v>#NUM!</v>
      </c>
      <c r="H307" s="13" t="e">
        <f t="shared" ca="1" si="31"/>
        <v>#NUM!</v>
      </c>
      <c r="I307" s="14"/>
      <c r="J307" s="14" t="e">
        <f t="shared" ca="1" si="29"/>
        <v>#NUM!</v>
      </c>
    </row>
    <row r="308" spans="2:10" x14ac:dyDescent="0.35">
      <c r="B308" s="10">
        <v>287</v>
      </c>
      <c r="C308" s="11">
        <f t="shared" ca="1" si="26"/>
        <v>53860</v>
      </c>
      <c r="D308" s="12"/>
      <c r="E308" s="12" t="e">
        <f t="shared" ca="1" si="27"/>
        <v>#NUM!</v>
      </c>
      <c r="F308" s="12" t="e">
        <f t="shared" ca="1" si="28"/>
        <v>#NUM!</v>
      </c>
      <c r="G308" s="12" t="e">
        <f t="shared" ca="1" si="30"/>
        <v>#NUM!</v>
      </c>
      <c r="H308" s="13" t="e">
        <f t="shared" ca="1" si="31"/>
        <v>#NUM!</v>
      </c>
      <c r="I308" s="14"/>
      <c r="J308" s="14" t="e">
        <f t="shared" ca="1" si="29"/>
        <v>#NUM!</v>
      </c>
    </row>
    <row r="309" spans="2:10" x14ac:dyDescent="0.35">
      <c r="B309" s="10">
        <v>288</v>
      </c>
      <c r="C309" s="11">
        <f t="shared" ca="1" si="26"/>
        <v>53890</v>
      </c>
      <c r="D309" s="12"/>
      <c r="E309" s="12" t="e">
        <f t="shared" ca="1" si="27"/>
        <v>#NUM!</v>
      </c>
      <c r="F309" s="12" t="e">
        <f t="shared" ca="1" si="28"/>
        <v>#NUM!</v>
      </c>
      <c r="G309" s="12" t="e">
        <f t="shared" ca="1" si="30"/>
        <v>#NUM!</v>
      </c>
      <c r="H309" s="13" t="e">
        <f t="shared" ca="1" si="31"/>
        <v>#NUM!</v>
      </c>
      <c r="I309" s="14"/>
      <c r="J309" s="14" t="e">
        <f t="shared" ca="1" si="29"/>
        <v>#NUM!</v>
      </c>
    </row>
    <row r="310" spans="2:10" x14ac:dyDescent="0.35">
      <c r="B310" s="10">
        <v>289</v>
      </c>
      <c r="C310" s="11">
        <f t="shared" ca="1" si="26"/>
        <v>53921</v>
      </c>
      <c r="D310" s="12"/>
      <c r="E310" s="12" t="e">
        <f t="shared" ca="1" si="27"/>
        <v>#NUM!</v>
      </c>
      <c r="F310" s="12" t="e">
        <f t="shared" ca="1" si="28"/>
        <v>#NUM!</v>
      </c>
      <c r="G310" s="12" t="e">
        <f t="shared" ca="1" si="30"/>
        <v>#NUM!</v>
      </c>
      <c r="H310" s="13" t="e">
        <f t="shared" ca="1" si="31"/>
        <v>#NUM!</v>
      </c>
      <c r="I310" s="14"/>
      <c r="J310" s="14" t="e">
        <f t="shared" ca="1" si="29"/>
        <v>#NUM!</v>
      </c>
    </row>
    <row r="311" spans="2:10" x14ac:dyDescent="0.35">
      <c r="B311" s="10">
        <v>290</v>
      </c>
      <c r="C311" s="11">
        <f t="shared" ca="1" si="26"/>
        <v>53952</v>
      </c>
      <c r="D311" s="12"/>
      <c r="E311" s="12" t="e">
        <f t="shared" ca="1" si="27"/>
        <v>#NUM!</v>
      </c>
      <c r="F311" s="12" t="e">
        <f t="shared" ca="1" si="28"/>
        <v>#NUM!</v>
      </c>
      <c r="G311" s="12" t="e">
        <f t="shared" ca="1" si="30"/>
        <v>#NUM!</v>
      </c>
      <c r="H311" s="13" t="e">
        <f t="shared" ca="1" si="31"/>
        <v>#NUM!</v>
      </c>
      <c r="I311" s="14"/>
      <c r="J311" s="14" t="e">
        <f t="shared" ca="1" si="29"/>
        <v>#NUM!</v>
      </c>
    </row>
    <row r="312" spans="2:10" x14ac:dyDescent="0.35">
      <c r="B312" s="10">
        <v>291</v>
      </c>
      <c r="C312" s="11">
        <f t="shared" ca="1" si="26"/>
        <v>53982</v>
      </c>
      <c r="D312" s="12"/>
      <c r="E312" s="12" t="e">
        <f t="shared" ca="1" si="27"/>
        <v>#NUM!</v>
      </c>
      <c r="F312" s="12" t="e">
        <f t="shared" ca="1" si="28"/>
        <v>#NUM!</v>
      </c>
      <c r="G312" s="12" t="e">
        <f t="shared" ca="1" si="30"/>
        <v>#NUM!</v>
      </c>
      <c r="H312" s="13" t="e">
        <f t="shared" ca="1" si="31"/>
        <v>#NUM!</v>
      </c>
      <c r="I312" s="14"/>
      <c r="J312" s="14" t="e">
        <f t="shared" ca="1" si="29"/>
        <v>#NUM!</v>
      </c>
    </row>
    <row r="313" spans="2:10" x14ac:dyDescent="0.35">
      <c r="B313" s="10">
        <v>292</v>
      </c>
      <c r="C313" s="11">
        <f t="shared" ca="1" si="26"/>
        <v>54013</v>
      </c>
      <c r="D313" s="12"/>
      <c r="E313" s="12" t="e">
        <f t="shared" ca="1" si="27"/>
        <v>#NUM!</v>
      </c>
      <c r="F313" s="12" t="e">
        <f t="shared" ca="1" si="28"/>
        <v>#NUM!</v>
      </c>
      <c r="G313" s="12" t="e">
        <f t="shared" ca="1" si="30"/>
        <v>#NUM!</v>
      </c>
      <c r="H313" s="13" t="e">
        <f t="shared" ca="1" si="31"/>
        <v>#NUM!</v>
      </c>
      <c r="I313" s="14"/>
      <c r="J313" s="14" t="e">
        <f t="shared" ca="1" si="29"/>
        <v>#NUM!</v>
      </c>
    </row>
    <row r="314" spans="2:10" x14ac:dyDescent="0.35">
      <c r="B314" s="10">
        <v>293</v>
      </c>
      <c r="C314" s="11">
        <f t="shared" ca="1" si="26"/>
        <v>54043</v>
      </c>
      <c r="D314" s="12"/>
      <c r="E314" s="12" t="e">
        <f t="shared" ca="1" si="27"/>
        <v>#NUM!</v>
      </c>
      <c r="F314" s="12" t="e">
        <f t="shared" ca="1" si="28"/>
        <v>#NUM!</v>
      </c>
      <c r="G314" s="12" t="e">
        <f t="shared" ca="1" si="30"/>
        <v>#NUM!</v>
      </c>
      <c r="H314" s="13" t="e">
        <f t="shared" ca="1" si="31"/>
        <v>#NUM!</v>
      </c>
      <c r="I314" s="14"/>
      <c r="J314" s="14" t="e">
        <f t="shared" ca="1" si="29"/>
        <v>#NUM!</v>
      </c>
    </row>
    <row r="315" spans="2:10" x14ac:dyDescent="0.35">
      <c r="B315" s="10">
        <v>294</v>
      </c>
      <c r="C315" s="11">
        <f t="shared" ca="1" si="26"/>
        <v>54074</v>
      </c>
      <c r="D315" s="12"/>
      <c r="E315" s="12" t="e">
        <f t="shared" ca="1" si="27"/>
        <v>#NUM!</v>
      </c>
      <c r="F315" s="12" t="e">
        <f t="shared" ca="1" si="28"/>
        <v>#NUM!</v>
      </c>
      <c r="G315" s="12" t="e">
        <f t="shared" ca="1" si="30"/>
        <v>#NUM!</v>
      </c>
      <c r="H315" s="13" t="e">
        <f t="shared" ca="1" si="31"/>
        <v>#NUM!</v>
      </c>
      <c r="I315" s="14"/>
      <c r="J315" s="14" t="e">
        <f t="shared" ca="1" si="29"/>
        <v>#NUM!</v>
      </c>
    </row>
    <row r="316" spans="2:10" x14ac:dyDescent="0.35">
      <c r="B316" s="10">
        <v>295</v>
      </c>
      <c r="C316" s="11">
        <f t="shared" ca="1" si="26"/>
        <v>54105</v>
      </c>
      <c r="D316" s="12"/>
      <c r="E316" s="12" t="e">
        <f t="shared" ca="1" si="27"/>
        <v>#NUM!</v>
      </c>
      <c r="F316" s="12" t="e">
        <f t="shared" ca="1" si="28"/>
        <v>#NUM!</v>
      </c>
      <c r="G316" s="12" t="e">
        <f t="shared" ca="1" si="30"/>
        <v>#NUM!</v>
      </c>
      <c r="H316" s="13" t="e">
        <f t="shared" ca="1" si="31"/>
        <v>#NUM!</v>
      </c>
      <c r="I316" s="14"/>
      <c r="J316" s="14" t="e">
        <f t="shared" ca="1" si="29"/>
        <v>#NUM!</v>
      </c>
    </row>
    <row r="317" spans="2:10" x14ac:dyDescent="0.35">
      <c r="B317" s="10">
        <v>296</v>
      </c>
      <c r="C317" s="11">
        <f t="shared" ca="1" si="26"/>
        <v>54134</v>
      </c>
      <c r="D317" s="12"/>
      <c r="E317" s="12" t="e">
        <f t="shared" ca="1" si="27"/>
        <v>#NUM!</v>
      </c>
      <c r="F317" s="12" t="e">
        <f t="shared" ca="1" si="28"/>
        <v>#NUM!</v>
      </c>
      <c r="G317" s="12" t="e">
        <f t="shared" ca="1" si="30"/>
        <v>#NUM!</v>
      </c>
      <c r="H317" s="13" t="e">
        <f t="shared" ca="1" si="31"/>
        <v>#NUM!</v>
      </c>
      <c r="I317" s="14"/>
      <c r="J317" s="14" t="e">
        <f t="shared" ca="1" si="29"/>
        <v>#NUM!</v>
      </c>
    </row>
    <row r="318" spans="2:10" x14ac:dyDescent="0.35">
      <c r="B318" s="10">
        <v>297</v>
      </c>
      <c r="C318" s="11">
        <f t="shared" ca="1" si="26"/>
        <v>54165</v>
      </c>
      <c r="D318" s="12"/>
      <c r="E318" s="12" t="e">
        <f t="shared" ca="1" si="27"/>
        <v>#NUM!</v>
      </c>
      <c r="F318" s="12" t="e">
        <f t="shared" ca="1" si="28"/>
        <v>#NUM!</v>
      </c>
      <c r="G318" s="12" t="e">
        <f t="shared" ca="1" si="30"/>
        <v>#NUM!</v>
      </c>
      <c r="H318" s="13" t="e">
        <f t="shared" ca="1" si="31"/>
        <v>#NUM!</v>
      </c>
      <c r="I318" s="14"/>
      <c r="J318" s="14" t="e">
        <f t="shared" ca="1" si="29"/>
        <v>#NUM!</v>
      </c>
    </row>
    <row r="319" spans="2:10" x14ac:dyDescent="0.35">
      <c r="B319" s="10">
        <v>298</v>
      </c>
      <c r="C319" s="11">
        <f t="shared" ca="1" si="26"/>
        <v>54195</v>
      </c>
      <c r="D319" s="12"/>
      <c r="E319" s="12" t="e">
        <f t="shared" ca="1" si="27"/>
        <v>#NUM!</v>
      </c>
      <c r="F319" s="12" t="e">
        <f t="shared" ca="1" si="28"/>
        <v>#NUM!</v>
      </c>
      <c r="G319" s="12" t="e">
        <f t="shared" ca="1" si="30"/>
        <v>#NUM!</v>
      </c>
      <c r="H319" s="13" t="e">
        <f t="shared" ca="1" si="31"/>
        <v>#NUM!</v>
      </c>
      <c r="I319" s="14"/>
      <c r="J319" s="14" t="e">
        <f t="shared" ca="1" si="29"/>
        <v>#NUM!</v>
      </c>
    </row>
    <row r="320" spans="2:10" x14ac:dyDescent="0.35">
      <c r="B320" s="10">
        <v>299</v>
      </c>
      <c r="C320" s="11">
        <f t="shared" ca="1" si="26"/>
        <v>54226</v>
      </c>
      <c r="D320" s="12"/>
      <c r="E320" s="12" t="e">
        <f t="shared" ca="1" si="27"/>
        <v>#NUM!</v>
      </c>
      <c r="F320" s="12" t="e">
        <f t="shared" ca="1" si="28"/>
        <v>#NUM!</v>
      </c>
      <c r="G320" s="12" t="e">
        <f t="shared" ca="1" si="30"/>
        <v>#NUM!</v>
      </c>
      <c r="H320" s="13" t="e">
        <f t="shared" ca="1" si="31"/>
        <v>#NUM!</v>
      </c>
      <c r="I320" s="14"/>
      <c r="J320" s="14" t="e">
        <f t="shared" ca="1" si="29"/>
        <v>#NUM!</v>
      </c>
    </row>
    <row r="321" spans="2:10" x14ac:dyDescent="0.35">
      <c r="B321" s="10">
        <v>300</v>
      </c>
      <c r="C321" s="11">
        <f t="shared" ca="1" si="26"/>
        <v>54256</v>
      </c>
      <c r="D321" s="12"/>
      <c r="E321" s="12" t="e">
        <f t="shared" ca="1" si="27"/>
        <v>#NUM!</v>
      </c>
      <c r="F321" s="12" t="e">
        <f t="shared" ca="1" si="28"/>
        <v>#NUM!</v>
      </c>
      <c r="G321" s="12" t="e">
        <f t="shared" ca="1" si="30"/>
        <v>#NUM!</v>
      </c>
      <c r="H321" s="13" t="e">
        <f t="shared" ca="1" si="31"/>
        <v>#NUM!</v>
      </c>
      <c r="I321" s="14"/>
      <c r="J321" s="14" t="e">
        <f t="shared" ca="1" si="29"/>
        <v>#NUM!</v>
      </c>
    </row>
    <row r="322" spans="2:10" x14ac:dyDescent="0.35">
      <c r="B322" s="10">
        <v>301</v>
      </c>
      <c r="C322" s="11">
        <f t="shared" ca="1" si="26"/>
        <v>54287</v>
      </c>
      <c r="D322" s="12"/>
      <c r="E322" s="12" t="e">
        <f t="shared" ca="1" si="27"/>
        <v>#NUM!</v>
      </c>
      <c r="F322" s="12" t="e">
        <f t="shared" ca="1" si="28"/>
        <v>#NUM!</v>
      </c>
      <c r="G322" s="12" t="e">
        <f t="shared" ca="1" si="30"/>
        <v>#NUM!</v>
      </c>
      <c r="H322" s="13" t="e">
        <f t="shared" ca="1" si="31"/>
        <v>#NUM!</v>
      </c>
      <c r="I322" s="14"/>
      <c r="J322" s="14" t="e">
        <f t="shared" ca="1" si="29"/>
        <v>#NUM!</v>
      </c>
    </row>
    <row r="323" spans="2:10" x14ac:dyDescent="0.35">
      <c r="B323" s="10">
        <v>302</v>
      </c>
      <c r="C323" s="11">
        <f t="shared" ca="1" si="26"/>
        <v>54318</v>
      </c>
      <c r="D323" s="12"/>
      <c r="E323" s="12" t="e">
        <f t="shared" ca="1" si="27"/>
        <v>#NUM!</v>
      </c>
      <c r="F323" s="12" t="e">
        <f t="shared" ca="1" si="28"/>
        <v>#NUM!</v>
      </c>
      <c r="G323" s="12" t="e">
        <f t="shared" ca="1" si="30"/>
        <v>#NUM!</v>
      </c>
      <c r="H323" s="13" t="e">
        <f t="shared" ca="1" si="31"/>
        <v>#NUM!</v>
      </c>
      <c r="I323" s="14"/>
      <c r="J323" s="14" t="e">
        <f t="shared" ca="1" si="29"/>
        <v>#NUM!</v>
      </c>
    </row>
    <row r="324" spans="2:10" x14ac:dyDescent="0.35">
      <c r="B324" s="10">
        <v>303</v>
      </c>
      <c r="C324" s="11">
        <f t="shared" ca="1" si="26"/>
        <v>54348</v>
      </c>
      <c r="D324" s="12"/>
      <c r="E324" s="12" t="e">
        <f t="shared" ca="1" si="27"/>
        <v>#NUM!</v>
      </c>
      <c r="F324" s="12" t="e">
        <f t="shared" ca="1" si="28"/>
        <v>#NUM!</v>
      </c>
      <c r="G324" s="12" t="e">
        <f t="shared" ca="1" si="30"/>
        <v>#NUM!</v>
      </c>
      <c r="H324" s="13" t="e">
        <f t="shared" ca="1" si="31"/>
        <v>#NUM!</v>
      </c>
      <c r="I324" s="14"/>
      <c r="J324" s="14" t="e">
        <f t="shared" ca="1" si="29"/>
        <v>#NUM!</v>
      </c>
    </row>
    <row r="325" spans="2:10" x14ac:dyDescent="0.35">
      <c r="B325" s="10">
        <v>304</v>
      </c>
      <c r="C325" s="11">
        <f t="shared" ca="1" si="26"/>
        <v>54379</v>
      </c>
      <c r="D325" s="12"/>
      <c r="E325" s="12" t="e">
        <f t="shared" ca="1" si="27"/>
        <v>#NUM!</v>
      </c>
      <c r="F325" s="12" t="e">
        <f t="shared" ca="1" si="28"/>
        <v>#NUM!</v>
      </c>
      <c r="G325" s="12" t="e">
        <f t="shared" ca="1" si="30"/>
        <v>#NUM!</v>
      </c>
      <c r="H325" s="13" t="e">
        <f t="shared" ca="1" si="31"/>
        <v>#NUM!</v>
      </c>
      <c r="I325" s="14"/>
      <c r="J325" s="14" t="e">
        <f t="shared" ca="1" si="29"/>
        <v>#NUM!</v>
      </c>
    </row>
    <row r="326" spans="2:10" x14ac:dyDescent="0.35">
      <c r="B326" s="10">
        <v>305</v>
      </c>
      <c r="C326" s="11">
        <f t="shared" ca="1" si="26"/>
        <v>54409</v>
      </c>
      <c r="D326" s="12"/>
      <c r="E326" s="12" t="e">
        <f t="shared" ca="1" si="27"/>
        <v>#NUM!</v>
      </c>
      <c r="F326" s="12" t="e">
        <f t="shared" ca="1" si="28"/>
        <v>#NUM!</v>
      </c>
      <c r="G326" s="12" t="e">
        <f t="shared" ca="1" si="30"/>
        <v>#NUM!</v>
      </c>
      <c r="H326" s="13" t="e">
        <f t="shared" ca="1" si="31"/>
        <v>#NUM!</v>
      </c>
      <c r="I326" s="14"/>
      <c r="J326" s="14" t="e">
        <f t="shared" ca="1" si="29"/>
        <v>#NUM!</v>
      </c>
    </row>
    <row r="327" spans="2:10" x14ac:dyDescent="0.35">
      <c r="B327" s="10">
        <v>306</v>
      </c>
      <c r="C327" s="11">
        <f t="shared" ca="1" si="26"/>
        <v>54440</v>
      </c>
      <c r="D327" s="12"/>
      <c r="E327" s="12" t="e">
        <f t="shared" ca="1" si="27"/>
        <v>#NUM!</v>
      </c>
      <c r="F327" s="12" t="e">
        <f t="shared" ca="1" si="28"/>
        <v>#NUM!</v>
      </c>
      <c r="G327" s="12" t="e">
        <f t="shared" ca="1" si="30"/>
        <v>#NUM!</v>
      </c>
      <c r="H327" s="13" t="e">
        <f t="shared" ca="1" si="31"/>
        <v>#NUM!</v>
      </c>
      <c r="I327" s="14"/>
      <c r="J327" s="14" t="e">
        <f t="shared" ca="1" si="29"/>
        <v>#NUM!</v>
      </c>
    </row>
    <row r="328" spans="2:10" x14ac:dyDescent="0.35">
      <c r="B328" s="10">
        <v>307</v>
      </c>
      <c r="C328" s="11">
        <f t="shared" ca="1" si="26"/>
        <v>54471</v>
      </c>
      <c r="D328" s="12"/>
      <c r="E328" s="12" t="e">
        <f t="shared" ca="1" si="27"/>
        <v>#NUM!</v>
      </c>
      <c r="F328" s="12" t="e">
        <f t="shared" ca="1" si="28"/>
        <v>#NUM!</v>
      </c>
      <c r="G328" s="12" t="e">
        <f t="shared" ca="1" si="30"/>
        <v>#NUM!</v>
      </c>
      <c r="H328" s="13" t="e">
        <f t="shared" ca="1" si="31"/>
        <v>#NUM!</v>
      </c>
      <c r="I328" s="14"/>
      <c r="J328" s="14" t="e">
        <f t="shared" ca="1" si="29"/>
        <v>#NUM!</v>
      </c>
    </row>
    <row r="329" spans="2:10" x14ac:dyDescent="0.35">
      <c r="B329" s="10">
        <v>308</v>
      </c>
      <c r="C329" s="11">
        <f t="shared" ca="1" si="26"/>
        <v>54499</v>
      </c>
      <c r="D329" s="12"/>
      <c r="E329" s="12" t="e">
        <f t="shared" ca="1" si="27"/>
        <v>#NUM!</v>
      </c>
      <c r="F329" s="12" t="e">
        <f t="shared" ca="1" si="28"/>
        <v>#NUM!</v>
      </c>
      <c r="G329" s="12" t="e">
        <f t="shared" ca="1" si="30"/>
        <v>#NUM!</v>
      </c>
      <c r="H329" s="13" t="e">
        <f t="shared" ca="1" si="31"/>
        <v>#NUM!</v>
      </c>
      <c r="I329" s="14"/>
      <c r="J329" s="14" t="e">
        <f t="shared" ca="1" si="29"/>
        <v>#NUM!</v>
      </c>
    </row>
    <row r="330" spans="2:10" x14ac:dyDescent="0.35">
      <c r="B330" s="10">
        <v>309</v>
      </c>
      <c r="C330" s="11">
        <f t="shared" ca="1" si="26"/>
        <v>54530</v>
      </c>
      <c r="D330" s="12"/>
      <c r="E330" s="12" t="e">
        <f t="shared" ca="1" si="27"/>
        <v>#NUM!</v>
      </c>
      <c r="F330" s="12" t="e">
        <f t="shared" ca="1" si="28"/>
        <v>#NUM!</v>
      </c>
      <c r="G330" s="12" t="e">
        <f t="shared" ca="1" si="30"/>
        <v>#NUM!</v>
      </c>
      <c r="H330" s="13" t="e">
        <f t="shared" ca="1" si="31"/>
        <v>#NUM!</v>
      </c>
      <c r="I330" s="14"/>
      <c r="J330" s="14" t="e">
        <f t="shared" ca="1" si="29"/>
        <v>#NUM!</v>
      </c>
    </row>
    <row r="331" spans="2:10" x14ac:dyDescent="0.35">
      <c r="B331" s="10">
        <v>310</v>
      </c>
      <c r="C331" s="11">
        <f t="shared" ca="1" si="26"/>
        <v>54560</v>
      </c>
      <c r="D331" s="12"/>
      <c r="E331" s="12" t="e">
        <f t="shared" ca="1" si="27"/>
        <v>#NUM!</v>
      </c>
      <c r="F331" s="12" t="e">
        <f t="shared" ca="1" si="28"/>
        <v>#NUM!</v>
      </c>
      <c r="G331" s="12" t="e">
        <f t="shared" ca="1" si="30"/>
        <v>#NUM!</v>
      </c>
      <c r="H331" s="13" t="e">
        <f t="shared" ca="1" si="31"/>
        <v>#NUM!</v>
      </c>
      <c r="I331" s="14"/>
      <c r="J331" s="14" t="e">
        <f t="shared" ca="1" si="29"/>
        <v>#NUM!</v>
      </c>
    </row>
    <row r="332" spans="2:10" x14ac:dyDescent="0.35">
      <c r="B332" s="10">
        <v>311</v>
      </c>
      <c r="C332" s="11">
        <f t="shared" ca="1" si="26"/>
        <v>54591</v>
      </c>
      <c r="D332" s="12"/>
      <c r="E332" s="12" t="e">
        <f t="shared" ca="1" si="27"/>
        <v>#NUM!</v>
      </c>
      <c r="F332" s="12" t="e">
        <f t="shared" ca="1" si="28"/>
        <v>#NUM!</v>
      </c>
      <c r="G332" s="12" t="e">
        <f t="shared" ca="1" si="30"/>
        <v>#NUM!</v>
      </c>
      <c r="H332" s="13" t="e">
        <f t="shared" ca="1" si="31"/>
        <v>#NUM!</v>
      </c>
      <c r="J332" s="14" t="e">
        <f t="shared" ca="1" si="29"/>
        <v>#NUM!</v>
      </c>
    </row>
    <row r="333" spans="2:10" x14ac:dyDescent="0.35">
      <c r="B333" s="10">
        <v>312</v>
      </c>
      <c r="C333" s="11">
        <f t="shared" ca="1" si="26"/>
        <v>54621</v>
      </c>
      <c r="D333" s="12"/>
      <c r="E333" s="12" t="e">
        <f t="shared" ca="1" si="27"/>
        <v>#NUM!</v>
      </c>
      <c r="F333" s="12" t="e">
        <f t="shared" ca="1" si="28"/>
        <v>#NUM!</v>
      </c>
      <c r="G333" s="12" t="e">
        <f t="shared" ca="1" si="30"/>
        <v>#NUM!</v>
      </c>
      <c r="H333" s="13" t="e">
        <f t="shared" ca="1" si="31"/>
        <v>#NUM!</v>
      </c>
      <c r="J333" s="14" t="e">
        <f t="shared" ca="1" si="29"/>
        <v>#NUM!</v>
      </c>
    </row>
    <row r="334" spans="2:10" x14ac:dyDescent="0.35">
      <c r="B334" s="10">
        <v>313</v>
      </c>
      <c r="C334" s="11">
        <f t="shared" ca="1" si="26"/>
        <v>54652</v>
      </c>
      <c r="D334" s="12"/>
      <c r="E334" s="12" t="e">
        <f t="shared" ca="1" si="27"/>
        <v>#NUM!</v>
      </c>
      <c r="F334" s="12" t="e">
        <f t="shared" ca="1" si="28"/>
        <v>#NUM!</v>
      </c>
      <c r="G334" s="12" t="e">
        <f t="shared" ca="1" si="30"/>
        <v>#NUM!</v>
      </c>
      <c r="H334" s="13" t="e">
        <f t="shared" ca="1" si="31"/>
        <v>#NUM!</v>
      </c>
      <c r="J334" s="14" t="e">
        <f t="shared" ca="1" si="29"/>
        <v>#NUM!</v>
      </c>
    </row>
    <row r="335" spans="2:10" x14ac:dyDescent="0.35">
      <c r="B335" s="10">
        <v>314</v>
      </c>
      <c r="C335" s="11">
        <f t="shared" ca="1" si="26"/>
        <v>54683</v>
      </c>
      <c r="D335" s="12"/>
      <c r="E335" s="12" t="e">
        <f t="shared" ca="1" si="27"/>
        <v>#NUM!</v>
      </c>
      <c r="F335" s="12" t="e">
        <f t="shared" ca="1" si="28"/>
        <v>#NUM!</v>
      </c>
      <c r="G335" s="12" t="e">
        <f t="shared" ca="1" si="30"/>
        <v>#NUM!</v>
      </c>
      <c r="H335" s="13" t="e">
        <f t="shared" ca="1" si="31"/>
        <v>#NUM!</v>
      </c>
      <c r="J335" s="14" t="e">
        <f t="shared" ca="1" si="29"/>
        <v>#NUM!</v>
      </c>
    </row>
    <row r="336" spans="2:10" x14ac:dyDescent="0.35">
      <c r="B336" s="10">
        <v>315</v>
      </c>
      <c r="C336" s="11">
        <f t="shared" ca="1" si="26"/>
        <v>54713</v>
      </c>
      <c r="D336" s="12"/>
      <c r="E336" s="12" t="e">
        <f t="shared" ca="1" si="27"/>
        <v>#NUM!</v>
      </c>
      <c r="F336" s="12" t="e">
        <f t="shared" ca="1" si="28"/>
        <v>#NUM!</v>
      </c>
      <c r="G336" s="12" t="e">
        <f t="shared" ca="1" si="30"/>
        <v>#NUM!</v>
      </c>
      <c r="H336" s="13" t="e">
        <f t="shared" ca="1" si="31"/>
        <v>#NUM!</v>
      </c>
      <c r="J336" s="14" t="e">
        <f t="shared" ca="1" si="29"/>
        <v>#NUM!</v>
      </c>
    </row>
    <row r="337" spans="2:10" x14ac:dyDescent="0.35">
      <c r="B337" s="10">
        <v>316</v>
      </c>
      <c r="C337" s="11">
        <f t="shared" ca="1" si="26"/>
        <v>54744</v>
      </c>
      <c r="D337" s="12"/>
      <c r="E337" s="12" t="e">
        <f t="shared" ca="1" si="27"/>
        <v>#NUM!</v>
      </c>
      <c r="F337" s="12" t="e">
        <f t="shared" ca="1" si="28"/>
        <v>#NUM!</v>
      </c>
      <c r="G337" s="12" t="e">
        <f t="shared" ca="1" si="30"/>
        <v>#NUM!</v>
      </c>
      <c r="H337" s="13" t="e">
        <f t="shared" ca="1" si="31"/>
        <v>#NUM!</v>
      </c>
      <c r="J337" s="14" t="e">
        <f t="shared" ca="1" si="29"/>
        <v>#NUM!</v>
      </c>
    </row>
    <row r="338" spans="2:10" x14ac:dyDescent="0.35">
      <c r="B338" s="10">
        <v>317</v>
      </c>
      <c r="C338" s="11">
        <f t="shared" ca="1" si="26"/>
        <v>54774</v>
      </c>
      <c r="D338" s="12"/>
      <c r="E338" s="12" t="e">
        <f t="shared" ca="1" si="27"/>
        <v>#NUM!</v>
      </c>
      <c r="F338" s="12" t="e">
        <f t="shared" ca="1" si="28"/>
        <v>#NUM!</v>
      </c>
      <c r="G338" s="12" t="e">
        <f t="shared" ca="1" si="30"/>
        <v>#NUM!</v>
      </c>
      <c r="H338" s="13" t="e">
        <f t="shared" ca="1" si="31"/>
        <v>#NUM!</v>
      </c>
      <c r="J338" s="14" t="e">
        <f t="shared" ca="1" si="29"/>
        <v>#NUM!</v>
      </c>
    </row>
    <row r="339" spans="2:10" x14ac:dyDescent="0.35">
      <c r="B339" s="10">
        <v>318</v>
      </c>
      <c r="C339" s="11">
        <f t="shared" ca="1" si="26"/>
        <v>54805</v>
      </c>
      <c r="D339" s="12"/>
      <c r="E339" s="12" t="e">
        <f t="shared" ca="1" si="27"/>
        <v>#NUM!</v>
      </c>
      <c r="F339" s="12" t="e">
        <f t="shared" ca="1" si="28"/>
        <v>#NUM!</v>
      </c>
      <c r="G339" s="12" t="e">
        <f t="shared" ca="1" si="30"/>
        <v>#NUM!</v>
      </c>
      <c r="H339" s="13" t="e">
        <f t="shared" ca="1" si="31"/>
        <v>#NUM!</v>
      </c>
      <c r="J339" s="14" t="e">
        <f t="shared" ca="1" si="29"/>
        <v>#NUM!</v>
      </c>
    </row>
    <row r="340" spans="2:10" x14ac:dyDescent="0.35">
      <c r="B340" s="10">
        <v>319</v>
      </c>
      <c r="C340" s="11">
        <f t="shared" ca="1" si="26"/>
        <v>54836</v>
      </c>
      <c r="D340" s="12"/>
      <c r="E340" s="12" t="e">
        <f t="shared" ca="1" si="27"/>
        <v>#NUM!</v>
      </c>
      <c r="F340" s="12" t="e">
        <f t="shared" ca="1" si="28"/>
        <v>#NUM!</v>
      </c>
      <c r="G340" s="12" t="e">
        <f t="shared" ca="1" si="30"/>
        <v>#NUM!</v>
      </c>
      <c r="H340" s="13" t="e">
        <f t="shared" ca="1" si="31"/>
        <v>#NUM!</v>
      </c>
      <c r="J340" s="14" t="e">
        <f t="shared" ca="1" si="29"/>
        <v>#NUM!</v>
      </c>
    </row>
    <row r="341" spans="2:10" x14ac:dyDescent="0.35">
      <c r="B341" s="10">
        <v>320</v>
      </c>
      <c r="C341" s="11">
        <f t="shared" ca="1" si="26"/>
        <v>54864</v>
      </c>
      <c r="D341" s="12"/>
      <c r="E341" s="12" t="e">
        <f t="shared" ca="1" si="27"/>
        <v>#NUM!</v>
      </c>
      <c r="F341" s="12" t="e">
        <f t="shared" ca="1" si="28"/>
        <v>#NUM!</v>
      </c>
      <c r="G341" s="12" t="e">
        <f t="shared" ca="1" si="30"/>
        <v>#NUM!</v>
      </c>
      <c r="H341" s="13" t="e">
        <f t="shared" ca="1" si="31"/>
        <v>#NUM!</v>
      </c>
      <c r="J341" s="14" t="e">
        <f t="shared" ca="1" si="29"/>
        <v>#NUM!</v>
      </c>
    </row>
    <row r="342" spans="2:10" x14ac:dyDescent="0.35">
      <c r="B342" s="10">
        <v>321</v>
      </c>
      <c r="C342" s="11">
        <f t="shared" ref="C342:C382" ca="1" si="32">EDATE(C341,12/$O$15)</f>
        <v>54895</v>
      </c>
      <c r="D342" s="12"/>
      <c r="E342" s="12" t="e">
        <f t="shared" ref="E342:E382" ca="1" si="33">IF(C342&lt;=$E$18,($E$11*$E$15*(C342-C341)/360),IPMT($E$15/$O$15,(B342-$E$14),$E$13-$E$14,-$E$11))</f>
        <v>#NUM!</v>
      </c>
      <c r="F342" s="12" t="e">
        <f t="shared" ref="F342:F382" ca="1" si="34">IF(C342&lt;=$E$18,0,PPMT($E$15/$O$15,(B342-$E$14),$E$13-$E$14,-$E$11))</f>
        <v>#NUM!</v>
      </c>
      <c r="G342" s="12" t="e">
        <f t="shared" ca="1" si="30"/>
        <v>#NUM!</v>
      </c>
      <c r="H342" s="13" t="e">
        <f t="shared" ca="1" si="31"/>
        <v>#NUM!</v>
      </c>
      <c r="J342" s="14" t="e">
        <f t="shared" ca="1" si="29"/>
        <v>#NUM!</v>
      </c>
    </row>
    <row r="343" spans="2:10" x14ac:dyDescent="0.35">
      <c r="B343" s="10">
        <v>322</v>
      </c>
      <c r="C343" s="11">
        <f t="shared" ca="1" si="32"/>
        <v>54925</v>
      </c>
      <c r="D343" s="12"/>
      <c r="E343" s="12" t="e">
        <f t="shared" ca="1" si="33"/>
        <v>#NUM!</v>
      </c>
      <c r="F343" s="12" t="e">
        <f t="shared" ca="1" si="34"/>
        <v>#NUM!</v>
      </c>
      <c r="G343" s="12" t="e">
        <f t="shared" ca="1" si="30"/>
        <v>#NUM!</v>
      </c>
      <c r="H343" s="13" t="e">
        <f t="shared" ca="1" si="31"/>
        <v>#NUM!</v>
      </c>
      <c r="J343" s="14" t="e">
        <f t="shared" ref="J343:J382" ca="1" si="35">G343</f>
        <v>#NUM!</v>
      </c>
    </row>
    <row r="344" spans="2:10" x14ac:dyDescent="0.35">
      <c r="B344" s="10">
        <v>323</v>
      </c>
      <c r="C344" s="11">
        <f t="shared" ca="1" si="32"/>
        <v>54956</v>
      </c>
      <c r="D344" s="12"/>
      <c r="E344" s="12" t="e">
        <f t="shared" ca="1" si="33"/>
        <v>#NUM!</v>
      </c>
      <c r="F344" s="12" t="e">
        <f t="shared" ca="1" si="34"/>
        <v>#NUM!</v>
      </c>
      <c r="G344" s="12" t="e">
        <f t="shared" ca="1" si="30"/>
        <v>#NUM!</v>
      </c>
      <c r="H344" s="13" t="e">
        <f t="shared" ca="1" si="31"/>
        <v>#NUM!</v>
      </c>
      <c r="J344" s="14" t="e">
        <f t="shared" ca="1" si="35"/>
        <v>#NUM!</v>
      </c>
    </row>
    <row r="345" spans="2:10" x14ac:dyDescent="0.35">
      <c r="B345" s="10">
        <v>324</v>
      </c>
      <c r="C345" s="11">
        <f t="shared" ca="1" si="32"/>
        <v>54986</v>
      </c>
      <c r="D345" s="12"/>
      <c r="E345" s="12" t="e">
        <f t="shared" ca="1" si="33"/>
        <v>#NUM!</v>
      </c>
      <c r="F345" s="12" t="e">
        <f t="shared" ca="1" si="34"/>
        <v>#NUM!</v>
      </c>
      <c r="G345" s="12" t="e">
        <f t="shared" ca="1" si="30"/>
        <v>#NUM!</v>
      </c>
      <c r="H345" s="13" t="e">
        <f t="shared" ca="1" si="31"/>
        <v>#NUM!</v>
      </c>
      <c r="J345" s="14" t="e">
        <f t="shared" ca="1" si="35"/>
        <v>#NUM!</v>
      </c>
    </row>
    <row r="346" spans="2:10" x14ac:dyDescent="0.35">
      <c r="B346" s="10">
        <v>325</v>
      </c>
      <c r="C346" s="11">
        <f t="shared" ca="1" si="32"/>
        <v>55017</v>
      </c>
      <c r="D346" s="12"/>
      <c r="E346" s="12" t="e">
        <f t="shared" ca="1" si="33"/>
        <v>#NUM!</v>
      </c>
      <c r="F346" s="12" t="e">
        <f t="shared" ca="1" si="34"/>
        <v>#NUM!</v>
      </c>
      <c r="G346" s="12" t="e">
        <f t="shared" ca="1" si="30"/>
        <v>#NUM!</v>
      </c>
      <c r="H346" s="13" t="e">
        <f t="shared" ca="1" si="31"/>
        <v>#NUM!</v>
      </c>
      <c r="J346" s="14" t="e">
        <f t="shared" ca="1" si="35"/>
        <v>#NUM!</v>
      </c>
    </row>
    <row r="347" spans="2:10" x14ac:dyDescent="0.35">
      <c r="B347" s="10">
        <v>326</v>
      </c>
      <c r="C347" s="11">
        <f t="shared" ca="1" si="32"/>
        <v>55048</v>
      </c>
      <c r="D347" s="12"/>
      <c r="E347" s="12" t="e">
        <f t="shared" ca="1" si="33"/>
        <v>#NUM!</v>
      </c>
      <c r="F347" s="12" t="e">
        <f t="shared" ca="1" si="34"/>
        <v>#NUM!</v>
      </c>
      <c r="G347" s="12" t="e">
        <f t="shared" ca="1" si="30"/>
        <v>#NUM!</v>
      </c>
      <c r="H347" s="13" t="e">
        <f t="shared" ca="1" si="31"/>
        <v>#NUM!</v>
      </c>
      <c r="J347" s="14" t="e">
        <f t="shared" ca="1" si="35"/>
        <v>#NUM!</v>
      </c>
    </row>
    <row r="348" spans="2:10" x14ac:dyDescent="0.35">
      <c r="B348" s="10">
        <v>327</v>
      </c>
      <c r="C348" s="11">
        <f t="shared" ca="1" si="32"/>
        <v>55078</v>
      </c>
      <c r="D348" s="12"/>
      <c r="E348" s="12" t="e">
        <f t="shared" ca="1" si="33"/>
        <v>#NUM!</v>
      </c>
      <c r="F348" s="12" t="e">
        <f t="shared" ca="1" si="34"/>
        <v>#NUM!</v>
      </c>
      <c r="G348" s="12" t="e">
        <f t="shared" ca="1" si="30"/>
        <v>#NUM!</v>
      </c>
      <c r="H348" s="13" t="e">
        <f t="shared" ca="1" si="31"/>
        <v>#NUM!</v>
      </c>
      <c r="J348" s="14" t="e">
        <f t="shared" ca="1" si="35"/>
        <v>#NUM!</v>
      </c>
    </row>
    <row r="349" spans="2:10" x14ac:dyDescent="0.35">
      <c r="B349" s="10">
        <v>328</v>
      </c>
      <c r="C349" s="11">
        <f t="shared" ca="1" si="32"/>
        <v>55109</v>
      </c>
      <c r="D349" s="12"/>
      <c r="E349" s="12" t="e">
        <f t="shared" ca="1" si="33"/>
        <v>#NUM!</v>
      </c>
      <c r="F349" s="12" t="e">
        <f t="shared" ca="1" si="34"/>
        <v>#NUM!</v>
      </c>
      <c r="G349" s="12" t="e">
        <f t="shared" ca="1" si="30"/>
        <v>#NUM!</v>
      </c>
      <c r="H349" s="13" t="e">
        <f t="shared" ca="1" si="31"/>
        <v>#NUM!</v>
      </c>
      <c r="J349" s="14" t="e">
        <f t="shared" ca="1" si="35"/>
        <v>#NUM!</v>
      </c>
    </row>
    <row r="350" spans="2:10" x14ac:dyDescent="0.35">
      <c r="B350" s="10">
        <v>329</v>
      </c>
      <c r="C350" s="11">
        <f t="shared" ca="1" si="32"/>
        <v>55139</v>
      </c>
      <c r="D350" s="12"/>
      <c r="E350" s="12" t="e">
        <f t="shared" ca="1" si="33"/>
        <v>#NUM!</v>
      </c>
      <c r="F350" s="12" t="e">
        <f t="shared" ca="1" si="34"/>
        <v>#NUM!</v>
      </c>
      <c r="G350" s="12" t="e">
        <f t="shared" ca="1" si="30"/>
        <v>#NUM!</v>
      </c>
      <c r="H350" s="13" t="e">
        <f t="shared" ca="1" si="31"/>
        <v>#NUM!</v>
      </c>
      <c r="J350" s="14" t="e">
        <f t="shared" ca="1" si="35"/>
        <v>#NUM!</v>
      </c>
    </row>
    <row r="351" spans="2:10" x14ac:dyDescent="0.35">
      <c r="B351" s="10">
        <v>330</v>
      </c>
      <c r="C351" s="11">
        <f t="shared" ca="1" si="32"/>
        <v>55170</v>
      </c>
      <c r="D351" s="12"/>
      <c r="E351" s="12" t="e">
        <f t="shared" ca="1" si="33"/>
        <v>#NUM!</v>
      </c>
      <c r="F351" s="12" t="e">
        <f t="shared" ca="1" si="34"/>
        <v>#NUM!</v>
      </c>
      <c r="G351" s="12" t="e">
        <f t="shared" ca="1" si="30"/>
        <v>#NUM!</v>
      </c>
      <c r="H351" s="13" t="e">
        <f t="shared" ca="1" si="31"/>
        <v>#NUM!</v>
      </c>
      <c r="J351" s="14" t="e">
        <f t="shared" ca="1" si="35"/>
        <v>#NUM!</v>
      </c>
    </row>
    <row r="352" spans="2:10" x14ac:dyDescent="0.35">
      <c r="B352" s="10">
        <v>331</v>
      </c>
      <c r="C352" s="11">
        <f t="shared" ca="1" si="32"/>
        <v>55201</v>
      </c>
      <c r="D352" s="12"/>
      <c r="E352" s="12" t="e">
        <f t="shared" ca="1" si="33"/>
        <v>#NUM!</v>
      </c>
      <c r="F352" s="12" t="e">
        <f t="shared" ca="1" si="34"/>
        <v>#NUM!</v>
      </c>
      <c r="G352" s="12" t="e">
        <f t="shared" ca="1" si="30"/>
        <v>#NUM!</v>
      </c>
      <c r="H352" s="13" t="e">
        <f t="shared" ca="1" si="31"/>
        <v>#NUM!</v>
      </c>
      <c r="J352" s="14" t="e">
        <f t="shared" ca="1" si="35"/>
        <v>#NUM!</v>
      </c>
    </row>
    <row r="353" spans="2:10" x14ac:dyDescent="0.35">
      <c r="B353" s="10">
        <v>332</v>
      </c>
      <c r="C353" s="11">
        <f t="shared" ca="1" si="32"/>
        <v>55229</v>
      </c>
      <c r="D353" s="12"/>
      <c r="E353" s="12" t="e">
        <f t="shared" ca="1" si="33"/>
        <v>#NUM!</v>
      </c>
      <c r="F353" s="12" t="e">
        <f t="shared" ca="1" si="34"/>
        <v>#NUM!</v>
      </c>
      <c r="G353" s="12" t="e">
        <f t="shared" ca="1" si="30"/>
        <v>#NUM!</v>
      </c>
      <c r="H353" s="13" t="e">
        <f t="shared" ca="1" si="31"/>
        <v>#NUM!</v>
      </c>
      <c r="J353" s="14" t="e">
        <f t="shared" ca="1" si="35"/>
        <v>#NUM!</v>
      </c>
    </row>
    <row r="354" spans="2:10" x14ac:dyDescent="0.35">
      <c r="B354" s="10">
        <v>333</v>
      </c>
      <c r="C354" s="11">
        <f t="shared" ca="1" si="32"/>
        <v>55260</v>
      </c>
      <c r="D354" s="12"/>
      <c r="E354" s="12" t="e">
        <f t="shared" ca="1" si="33"/>
        <v>#NUM!</v>
      </c>
      <c r="F354" s="12" t="e">
        <f t="shared" ca="1" si="34"/>
        <v>#NUM!</v>
      </c>
      <c r="G354" s="12" t="e">
        <f t="shared" ca="1" si="30"/>
        <v>#NUM!</v>
      </c>
      <c r="H354" s="13" t="e">
        <f t="shared" ca="1" si="31"/>
        <v>#NUM!</v>
      </c>
      <c r="J354" s="14" t="e">
        <f t="shared" ca="1" si="35"/>
        <v>#NUM!</v>
      </c>
    </row>
    <row r="355" spans="2:10" x14ac:dyDescent="0.35">
      <c r="B355" s="10">
        <v>334</v>
      </c>
      <c r="C355" s="11">
        <f t="shared" ca="1" si="32"/>
        <v>55290</v>
      </c>
      <c r="D355" s="12"/>
      <c r="E355" s="12" t="e">
        <f t="shared" ca="1" si="33"/>
        <v>#NUM!</v>
      </c>
      <c r="F355" s="12" t="e">
        <f t="shared" ca="1" si="34"/>
        <v>#NUM!</v>
      </c>
      <c r="G355" s="12" t="e">
        <f t="shared" ca="1" si="30"/>
        <v>#NUM!</v>
      </c>
      <c r="H355" s="13" t="e">
        <f t="shared" ca="1" si="31"/>
        <v>#NUM!</v>
      </c>
      <c r="J355" s="14" t="e">
        <f t="shared" ca="1" si="35"/>
        <v>#NUM!</v>
      </c>
    </row>
    <row r="356" spans="2:10" x14ac:dyDescent="0.35">
      <c r="B356" s="10">
        <v>335</v>
      </c>
      <c r="C356" s="11">
        <f t="shared" ca="1" si="32"/>
        <v>55321</v>
      </c>
      <c r="D356" s="12"/>
      <c r="E356" s="12" t="e">
        <f t="shared" ca="1" si="33"/>
        <v>#NUM!</v>
      </c>
      <c r="F356" s="12" t="e">
        <f t="shared" ca="1" si="34"/>
        <v>#NUM!</v>
      </c>
      <c r="G356" s="12" t="e">
        <f t="shared" ca="1" si="30"/>
        <v>#NUM!</v>
      </c>
      <c r="H356" s="13" t="e">
        <f t="shared" ca="1" si="31"/>
        <v>#NUM!</v>
      </c>
      <c r="J356" s="14" t="e">
        <f t="shared" ca="1" si="35"/>
        <v>#NUM!</v>
      </c>
    </row>
    <row r="357" spans="2:10" x14ac:dyDescent="0.35">
      <c r="B357" s="10">
        <v>336</v>
      </c>
      <c r="C357" s="11">
        <f t="shared" ca="1" si="32"/>
        <v>55351</v>
      </c>
      <c r="D357" s="12"/>
      <c r="E357" s="12" t="e">
        <f t="shared" ca="1" si="33"/>
        <v>#NUM!</v>
      </c>
      <c r="F357" s="12" t="e">
        <f t="shared" ca="1" si="34"/>
        <v>#NUM!</v>
      </c>
      <c r="G357" s="12" t="e">
        <f t="shared" ca="1" si="30"/>
        <v>#NUM!</v>
      </c>
      <c r="H357" s="13" t="e">
        <f t="shared" ca="1" si="31"/>
        <v>#NUM!</v>
      </c>
      <c r="J357" s="14" t="e">
        <f t="shared" ca="1" si="35"/>
        <v>#NUM!</v>
      </c>
    </row>
    <row r="358" spans="2:10" x14ac:dyDescent="0.35">
      <c r="B358" s="10">
        <v>337</v>
      </c>
      <c r="C358" s="11">
        <f t="shared" ca="1" si="32"/>
        <v>55382</v>
      </c>
      <c r="D358" s="12"/>
      <c r="E358" s="12" t="e">
        <f t="shared" ca="1" si="33"/>
        <v>#NUM!</v>
      </c>
      <c r="F358" s="12" t="e">
        <f t="shared" ca="1" si="34"/>
        <v>#NUM!</v>
      </c>
      <c r="G358" s="12" t="e">
        <f t="shared" ca="1" si="30"/>
        <v>#NUM!</v>
      </c>
      <c r="H358" s="13" t="e">
        <f t="shared" ca="1" si="31"/>
        <v>#NUM!</v>
      </c>
      <c r="J358" s="14" t="e">
        <f t="shared" ca="1" si="35"/>
        <v>#NUM!</v>
      </c>
    </row>
    <row r="359" spans="2:10" x14ac:dyDescent="0.35">
      <c r="B359" s="10">
        <v>338</v>
      </c>
      <c r="C359" s="11">
        <f t="shared" ca="1" si="32"/>
        <v>55413</v>
      </c>
      <c r="D359" s="12"/>
      <c r="E359" s="12" t="e">
        <f t="shared" ca="1" si="33"/>
        <v>#NUM!</v>
      </c>
      <c r="F359" s="12" t="e">
        <f t="shared" ca="1" si="34"/>
        <v>#NUM!</v>
      </c>
      <c r="G359" s="12" t="e">
        <f t="shared" ca="1" si="30"/>
        <v>#NUM!</v>
      </c>
      <c r="H359" s="13" t="e">
        <f t="shared" ca="1" si="31"/>
        <v>#NUM!</v>
      </c>
      <c r="J359" s="14" t="e">
        <f t="shared" ca="1" si="35"/>
        <v>#NUM!</v>
      </c>
    </row>
    <row r="360" spans="2:10" x14ac:dyDescent="0.35">
      <c r="B360" s="10">
        <v>339</v>
      </c>
      <c r="C360" s="11">
        <f t="shared" ca="1" si="32"/>
        <v>55443</v>
      </c>
      <c r="D360" s="12"/>
      <c r="E360" s="12" t="e">
        <f t="shared" ca="1" si="33"/>
        <v>#NUM!</v>
      </c>
      <c r="F360" s="12" t="e">
        <f t="shared" ca="1" si="34"/>
        <v>#NUM!</v>
      </c>
      <c r="G360" s="12" t="e">
        <f t="shared" ca="1" si="30"/>
        <v>#NUM!</v>
      </c>
      <c r="H360" s="13" t="e">
        <f t="shared" ca="1" si="31"/>
        <v>#NUM!</v>
      </c>
      <c r="J360" s="14" t="e">
        <f t="shared" ca="1" si="35"/>
        <v>#NUM!</v>
      </c>
    </row>
    <row r="361" spans="2:10" x14ac:dyDescent="0.35">
      <c r="B361" s="10">
        <v>340</v>
      </c>
      <c r="C361" s="11">
        <f t="shared" ca="1" si="32"/>
        <v>55474</v>
      </c>
      <c r="D361" s="12"/>
      <c r="E361" s="12" t="e">
        <f t="shared" ca="1" si="33"/>
        <v>#NUM!</v>
      </c>
      <c r="F361" s="12" t="e">
        <f t="shared" ca="1" si="34"/>
        <v>#NUM!</v>
      </c>
      <c r="G361" s="12" t="e">
        <f t="shared" ref="G361:G382" ca="1" si="36">D361+E361+F361</f>
        <v>#NUM!</v>
      </c>
      <c r="H361" s="13" t="e">
        <f t="shared" ref="H361:H382" ca="1" si="37">H360-F361</f>
        <v>#NUM!</v>
      </c>
      <c r="J361" s="14" t="e">
        <f t="shared" ca="1" si="35"/>
        <v>#NUM!</v>
      </c>
    </row>
    <row r="362" spans="2:10" x14ac:dyDescent="0.35">
      <c r="B362" s="10">
        <v>341</v>
      </c>
      <c r="C362" s="11">
        <f t="shared" ca="1" si="32"/>
        <v>55504</v>
      </c>
      <c r="D362" s="12"/>
      <c r="E362" s="12" t="e">
        <f t="shared" ca="1" si="33"/>
        <v>#NUM!</v>
      </c>
      <c r="F362" s="12" t="e">
        <f t="shared" ca="1" si="34"/>
        <v>#NUM!</v>
      </c>
      <c r="G362" s="12" t="e">
        <f t="shared" ca="1" si="36"/>
        <v>#NUM!</v>
      </c>
      <c r="H362" s="13" t="e">
        <f t="shared" ca="1" si="37"/>
        <v>#NUM!</v>
      </c>
      <c r="J362" s="14" t="e">
        <f t="shared" ca="1" si="35"/>
        <v>#NUM!</v>
      </c>
    </row>
    <row r="363" spans="2:10" x14ac:dyDescent="0.35">
      <c r="B363" s="10">
        <v>342</v>
      </c>
      <c r="C363" s="11">
        <f t="shared" ca="1" si="32"/>
        <v>55535</v>
      </c>
      <c r="D363" s="12"/>
      <c r="E363" s="12" t="e">
        <f t="shared" ca="1" si="33"/>
        <v>#NUM!</v>
      </c>
      <c r="F363" s="12" t="e">
        <f t="shared" ca="1" si="34"/>
        <v>#NUM!</v>
      </c>
      <c r="G363" s="12" t="e">
        <f t="shared" ca="1" si="36"/>
        <v>#NUM!</v>
      </c>
      <c r="H363" s="13" t="e">
        <f t="shared" ca="1" si="37"/>
        <v>#NUM!</v>
      </c>
      <c r="J363" s="14" t="e">
        <f t="shared" ca="1" si="35"/>
        <v>#NUM!</v>
      </c>
    </row>
    <row r="364" spans="2:10" x14ac:dyDescent="0.35">
      <c r="B364" s="10">
        <v>343</v>
      </c>
      <c r="C364" s="11">
        <f t="shared" ca="1" si="32"/>
        <v>55566</v>
      </c>
      <c r="D364" s="12"/>
      <c r="E364" s="12" t="e">
        <f t="shared" ca="1" si="33"/>
        <v>#NUM!</v>
      </c>
      <c r="F364" s="12" t="e">
        <f t="shared" ca="1" si="34"/>
        <v>#NUM!</v>
      </c>
      <c r="G364" s="12" t="e">
        <f t="shared" ca="1" si="36"/>
        <v>#NUM!</v>
      </c>
      <c r="H364" s="13" t="e">
        <f t="shared" ca="1" si="37"/>
        <v>#NUM!</v>
      </c>
      <c r="J364" s="14" t="e">
        <f t="shared" ca="1" si="35"/>
        <v>#NUM!</v>
      </c>
    </row>
    <row r="365" spans="2:10" x14ac:dyDescent="0.35">
      <c r="B365" s="10">
        <v>344</v>
      </c>
      <c r="C365" s="11">
        <f t="shared" ca="1" si="32"/>
        <v>55595</v>
      </c>
      <c r="D365" s="12"/>
      <c r="E365" s="12" t="e">
        <f t="shared" ca="1" si="33"/>
        <v>#NUM!</v>
      </c>
      <c r="F365" s="12" t="e">
        <f t="shared" ca="1" si="34"/>
        <v>#NUM!</v>
      </c>
      <c r="G365" s="12" t="e">
        <f t="shared" ca="1" si="36"/>
        <v>#NUM!</v>
      </c>
      <c r="H365" s="13" t="e">
        <f t="shared" ca="1" si="37"/>
        <v>#NUM!</v>
      </c>
      <c r="J365" s="14" t="e">
        <f t="shared" ca="1" si="35"/>
        <v>#NUM!</v>
      </c>
    </row>
    <row r="366" spans="2:10" x14ac:dyDescent="0.35">
      <c r="B366" s="10">
        <v>345</v>
      </c>
      <c r="C366" s="11">
        <f t="shared" ca="1" si="32"/>
        <v>55626</v>
      </c>
      <c r="D366" s="12"/>
      <c r="E366" s="12" t="e">
        <f t="shared" ca="1" si="33"/>
        <v>#NUM!</v>
      </c>
      <c r="F366" s="12" t="e">
        <f t="shared" ca="1" si="34"/>
        <v>#NUM!</v>
      </c>
      <c r="G366" s="12" t="e">
        <f t="shared" ca="1" si="36"/>
        <v>#NUM!</v>
      </c>
      <c r="H366" s="13" t="e">
        <f t="shared" ca="1" si="37"/>
        <v>#NUM!</v>
      </c>
      <c r="J366" s="14" t="e">
        <f t="shared" ca="1" si="35"/>
        <v>#NUM!</v>
      </c>
    </row>
    <row r="367" spans="2:10" x14ac:dyDescent="0.35">
      <c r="B367" s="10">
        <v>346</v>
      </c>
      <c r="C367" s="11">
        <f t="shared" ca="1" si="32"/>
        <v>55656</v>
      </c>
      <c r="D367" s="12"/>
      <c r="E367" s="12" t="e">
        <f t="shared" ca="1" si="33"/>
        <v>#NUM!</v>
      </c>
      <c r="F367" s="12" t="e">
        <f t="shared" ca="1" si="34"/>
        <v>#NUM!</v>
      </c>
      <c r="G367" s="12" t="e">
        <f t="shared" ca="1" si="36"/>
        <v>#NUM!</v>
      </c>
      <c r="H367" s="13" t="e">
        <f t="shared" ca="1" si="37"/>
        <v>#NUM!</v>
      </c>
      <c r="J367" s="14" t="e">
        <f t="shared" ca="1" si="35"/>
        <v>#NUM!</v>
      </c>
    </row>
    <row r="368" spans="2:10" x14ac:dyDescent="0.35">
      <c r="B368" s="10">
        <v>347</v>
      </c>
      <c r="C368" s="11">
        <f t="shared" ca="1" si="32"/>
        <v>55687</v>
      </c>
      <c r="D368" s="12"/>
      <c r="E368" s="12" t="e">
        <f t="shared" ca="1" si="33"/>
        <v>#NUM!</v>
      </c>
      <c r="F368" s="12" t="e">
        <f t="shared" ca="1" si="34"/>
        <v>#NUM!</v>
      </c>
      <c r="G368" s="12" t="e">
        <f t="shared" ca="1" si="36"/>
        <v>#NUM!</v>
      </c>
      <c r="H368" s="13" t="e">
        <f t="shared" ca="1" si="37"/>
        <v>#NUM!</v>
      </c>
      <c r="J368" s="14" t="e">
        <f t="shared" ca="1" si="35"/>
        <v>#NUM!</v>
      </c>
    </row>
    <row r="369" spans="2:10" x14ac:dyDescent="0.35">
      <c r="B369" s="10">
        <v>348</v>
      </c>
      <c r="C369" s="11">
        <f t="shared" ca="1" si="32"/>
        <v>55717</v>
      </c>
      <c r="D369" s="12"/>
      <c r="E369" s="12" t="e">
        <f t="shared" ca="1" si="33"/>
        <v>#NUM!</v>
      </c>
      <c r="F369" s="12" t="e">
        <f t="shared" ca="1" si="34"/>
        <v>#NUM!</v>
      </c>
      <c r="G369" s="12" t="e">
        <f t="shared" ca="1" si="36"/>
        <v>#NUM!</v>
      </c>
      <c r="H369" s="13" t="e">
        <f t="shared" ca="1" si="37"/>
        <v>#NUM!</v>
      </c>
      <c r="J369" s="14" t="e">
        <f t="shared" ca="1" si="35"/>
        <v>#NUM!</v>
      </c>
    </row>
    <row r="370" spans="2:10" x14ac:dyDescent="0.35">
      <c r="B370" s="10">
        <v>349</v>
      </c>
      <c r="C370" s="11">
        <f t="shared" ca="1" si="32"/>
        <v>55748</v>
      </c>
      <c r="D370" s="12"/>
      <c r="E370" s="12" t="e">
        <f t="shared" ca="1" si="33"/>
        <v>#NUM!</v>
      </c>
      <c r="F370" s="12" t="e">
        <f t="shared" ca="1" si="34"/>
        <v>#NUM!</v>
      </c>
      <c r="G370" s="12" t="e">
        <f t="shared" ca="1" si="36"/>
        <v>#NUM!</v>
      </c>
      <c r="H370" s="13" t="e">
        <f t="shared" ca="1" si="37"/>
        <v>#NUM!</v>
      </c>
      <c r="J370" s="14" t="e">
        <f t="shared" ca="1" si="35"/>
        <v>#NUM!</v>
      </c>
    </row>
    <row r="371" spans="2:10" x14ac:dyDescent="0.35">
      <c r="B371" s="10">
        <v>350</v>
      </c>
      <c r="C371" s="11">
        <f t="shared" ca="1" si="32"/>
        <v>55779</v>
      </c>
      <c r="D371" s="12"/>
      <c r="E371" s="12" t="e">
        <f t="shared" ca="1" si="33"/>
        <v>#NUM!</v>
      </c>
      <c r="F371" s="12" t="e">
        <f t="shared" ca="1" si="34"/>
        <v>#NUM!</v>
      </c>
      <c r="G371" s="12" t="e">
        <f t="shared" ca="1" si="36"/>
        <v>#NUM!</v>
      </c>
      <c r="H371" s="13" t="e">
        <f t="shared" ca="1" si="37"/>
        <v>#NUM!</v>
      </c>
      <c r="J371" s="14" t="e">
        <f t="shared" ca="1" si="35"/>
        <v>#NUM!</v>
      </c>
    </row>
    <row r="372" spans="2:10" x14ac:dyDescent="0.35">
      <c r="B372" s="10">
        <v>351</v>
      </c>
      <c r="C372" s="11">
        <f t="shared" ca="1" si="32"/>
        <v>55809</v>
      </c>
      <c r="D372" s="12"/>
      <c r="E372" s="12" t="e">
        <f t="shared" ca="1" si="33"/>
        <v>#NUM!</v>
      </c>
      <c r="F372" s="12" t="e">
        <f t="shared" ca="1" si="34"/>
        <v>#NUM!</v>
      </c>
      <c r="G372" s="12" t="e">
        <f t="shared" ca="1" si="36"/>
        <v>#NUM!</v>
      </c>
      <c r="H372" s="13" t="e">
        <f t="shared" ca="1" si="37"/>
        <v>#NUM!</v>
      </c>
      <c r="J372" s="14" t="e">
        <f t="shared" ca="1" si="35"/>
        <v>#NUM!</v>
      </c>
    </row>
    <row r="373" spans="2:10" x14ac:dyDescent="0.35">
      <c r="B373" s="10">
        <v>352</v>
      </c>
      <c r="C373" s="11">
        <f t="shared" ca="1" si="32"/>
        <v>55840</v>
      </c>
      <c r="D373" s="12"/>
      <c r="E373" s="12" t="e">
        <f t="shared" ca="1" si="33"/>
        <v>#NUM!</v>
      </c>
      <c r="F373" s="12" t="e">
        <f t="shared" ca="1" si="34"/>
        <v>#NUM!</v>
      </c>
      <c r="G373" s="12" t="e">
        <f t="shared" ca="1" si="36"/>
        <v>#NUM!</v>
      </c>
      <c r="H373" s="13" t="e">
        <f t="shared" ca="1" si="37"/>
        <v>#NUM!</v>
      </c>
      <c r="J373" s="14" t="e">
        <f t="shared" ca="1" si="35"/>
        <v>#NUM!</v>
      </c>
    </row>
    <row r="374" spans="2:10" x14ac:dyDescent="0.35">
      <c r="B374" s="10">
        <v>353</v>
      </c>
      <c r="C374" s="11">
        <f t="shared" ca="1" si="32"/>
        <v>55870</v>
      </c>
      <c r="D374" s="12"/>
      <c r="E374" s="12" t="e">
        <f t="shared" ca="1" si="33"/>
        <v>#NUM!</v>
      </c>
      <c r="F374" s="12" t="e">
        <f t="shared" ca="1" si="34"/>
        <v>#NUM!</v>
      </c>
      <c r="G374" s="12" t="e">
        <f t="shared" ca="1" si="36"/>
        <v>#NUM!</v>
      </c>
      <c r="H374" s="13" t="e">
        <f t="shared" ca="1" si="37"/>
        <v>#NUM!</v>
      </c>
      <c r="J374" s="14" t="e">
        <f t="shared" ca="1" si="35"/>
        <v>#NUM!</v>
      </c>
    </row>
    <row r="375" spans="2:10" x14ac:dyDescent="0.35">
      <c r="B375" s="10">
        <v>354</v>
      </c>
      <c r="C375" s="11">
        <f t="shared" ca="1" si="32"/>
        <v>55901</v>
      </c>
      <c r="D375" s="12"/>
      <c r="E375" s="12" t="e">
        <f t="shared" ca="1" si="33"/>
        <v>#NUM!</v>
      </c>
      <c r="F375" s="12" t="e">
        <f t="shared" ca="1" si="34"/>
        <v>#NUM!</v>
      </c>
      <c r="G375" s="12" t="e">
        <f t="shared" ca="1" si="36"/>
        <v>#NUM!</v>
      </c>
      <c r="H375" s="13" t="e">
        <f t="shared" ca="1" si="37"/>
        <v>#NUM!</v>
      </c>
      <c r="J375" s="14" t="e">
        <f t="shared" ca="1" si="35"/>
        <v>#NUM!</v>
      </c>
    </row>
    <row r="376" spans="2:10" x14ac:dyDescent="0.35">
      <c r="B376" s="10">
        <v>355</v>
      </c>
      <c r="C376" s="11">
        <f t="shared" ca="1" si="32"/>
        <v>55932</v>
      </c>
      <c r="D376" s="12"/>
      <c r="E376" s="12" t="e">
        <f t="shared" ca="1" si="33"/>
        <v>#NUM!</v>
      </c>
      <c r="F376" s="12" t="e">
        <f t="shared" ca="1" si="34"/>
        <v>#NUM!</v>
      </c>
      <c r="G376" s="12" t="e">
        <f t="shared" ca="1" si="36"/>
        <v>#NUM!</v>
      </c>
      <c r="H376" s="13" t="e">
        <f t="shared" ca="1" si="37"/>
        <v>#NUM!</v>
      </c>
      <c r="J376" s="14" t="e">
        <f t="shared" ca="1" si="35"/>
        <v>#NUM!</v>
      </c>
    </row>
    <row r="377" spans="2:10" x14ac:dyDescent="0.35">
      <c r="B377" s="10">
        <v>356</v>
      </c>
      <c r="C377" s="11">
        <f t="shared" ca="1" si="32"/>
        <v>55960</v>
      </c>
      <c r="D377" s="12"/>
      <c r="E377" s="12" t="e">
        <f t="shared" ca="1" si="33"/>
        <v>#NUM!</v>
      </c>
      <c r="F377" s="12" t="e">
        <f t="shared" ca="1" si="34"/>
        <v>#NUM!</v>
      </c>
      <c r="G377" s="12" t="e">
        <f t="shared" ca="1" si="36"/>
        <v>#NUM!</v>
      </c>
      <c r="H377" s="13" t="e">
        <f t="shared" ca="1" si="37"/>
        <v>#NUM!</v>
      </c>
      <c r="J377" s="14" t="e">
        <f t="shared" ca="1" si="35"/>
        <v>#NUM!</v>
      </c>
    </row>
    <row r="378" spans="2:10" x14ac:dyDescent="0.35">
      <c r="B378" s="10">
        <v>357</v>
      </c>
      <c r="C378" s="11">
        <f t="shared" ca="1" si="32"/>
        <v>55991</v>
      </c>
      <c r="D378" s="12"/>
      <c r="E378" s="12" t="e">
        <f t="shared" ca="1" si="33"/>
        <v>#NUM!</v>
      </c>
      <c r="F378" s="12" t="e">
        <f t="shared" ca="1" si="34"/>
        <v>#NUM!</v>
      </c>
      <c r="G378" s="12" t="e">
        <f t="shared" ca="1" si="36"/>
        <v>#NUM!</v>
      </c>
      <c r="H378" s="13" t="e">
        <f t="shared" ca="1" si="37"/>
        <v>#NUM!</v>
      </c>
      <c r="J378" s="14" t="e">
        <f t="shared" ca="1" si="35"/>
        <v>#NUM!</v>
      </c>
    </row>
    <row r="379" spans="2:10" x14ac:dyDescent="0.35">
      <c r="B379" s="10">
        <v>358</v>
      </c>
      <c r="C379" s="11">
        <f t="shared" ca="1" si="32"/>
        <v>56021</v>
      </c>
      <c r="D379" s="12"/>
      <c r="E379" s="12" t="e">
        <f t="shared" ca="1" si="33"/>
        <v>#NUM!</v>
      </c>
      <c r="F379" s="12" t="e">
        <f t="shared" ca="1" si="34"/>
        <v>#NUM!</v>
      </c>
      <c r="G379" s="12" t="e">
        <f t="shared" ca="1" si="36"/>
        <v>#NUM!</v>
      </c>
      <c r="H379" s="13" t="e">
        <f t="shared" ca="1" si="37"/>
        <v>#NUM!</v>
      </c>
      <c r="J379" s="14" t="e">
        <f t="shared" ca="1" si="35"/>
        <v>#NUM!</v>
      </c>
    </row>
    <row r="380" spans="2:10" x14ac:dyDescent="0.35">
      <c r="B380" s="10">
        <v>359</v>
      </c>
      <c r="C380" s="11">
        <f t="shared" ca="1" si="32"/>
        <v>56052</v>
      </c>
      <c r="D380" s="12"/>
      <c r="E380" s="12" t="e">
        <f t="shared" ca="1" si="33"/>
        <v>#NUM!</v>
      </c>
      <c r="F380" s="12" t="e">
        <f t="shared" ca="1" si="34"/>
        <v>#NUM!</v>
      </c>
      <c r="G380" s="12" t="e">
        <f t="shared" ca="1" si="36"/>
        <v>#NUM!</v>
      </c>
      <c r="H380" s="13" t="e">
        <f t="shared" ca="1" si="37"/>
        <v>#NUM!</v>
      </c>
      <c r="J380" s="14" t="e">
        <f t="shared" ca="1" si="35"/>
        <v>#NUM!</v>
      </c>
    </row>
    <row r="381" spans="2:10" x14ac:dyDescent="0.35">
      <c r="B381" s="10">
        <v>360</v>
      </c>
      <c r="C381" s="11">
        <f t="shared" ca="1" si="32"/>
        <v>56082</v>
      </c>
      <c r="D381" s="12"/>
      <c r="E381" s="12" t="e">
        <f t="shared" ca="1" si="33"/>
        <v>#NUM!</v>
      </c>
      <c r="F381" s="12" t="e">
        <f t="shared" ca="1" si="34"/>
        <v>#NUM!</v>
      </c>
      <c r="G381" s="12" t="e">
        <f t="shared" ca="1" si="36"/>
        <v>#NUM!</v>
      </c>
      <c r="H381" s="13" t="e">
        <f t="shared" ca="1" si="37"/>
        <v>#NUM!</v>
      </c>
      <c r="J381" s="14" t="e">
        <f t="shared" ca="1" si="35"/>
        <v>#NUM!</v>
      </c>
    </row>
    <row r="382" spans="2:10" x14ac:dyDescent="0.35">
      <c r="B382" s="15">
        <v>361</v>
      </c>
      <c r="C382" s="16">
        <f t="shared" ca="1" si="32"/>
        <v>56113</v>
      </c>
      <c r="D382" s="17"/>
      <c r="E382" s="17" t="e">
        <f t="shared" ca="1" si="33"/>
        <v>#NUM!</v>
      </c>
      <c r="F382" s="17" t="e">
        <f t="shared" ca="1" si="34"/>
        <v>#NUM!</v>
      </c>
      <c r="G382" s="17" t="e">
        <f t="shared" ca="1" si="36"/>
        <v>#NUM!</v>
      </c>
      <c r="H382" s="18" t="e">
        <f t="shared" ca="1" si="37"/>
        <v>#NUM!</v>
      </c>
      <c r="J382" s="14" t="e">
        <f t="shared" ca="1" si="35"/>
        <v>#NUM!</v>
      </c>
    </row>
  </sheetData>
  <mergeCells count="14">
    <mergeCell ref="G16:H16"/>
    <mergeCell ref="I7:I9"/>
    <mergeCell ref="B8:H8"/>
    <mergeCell ref="L8:P8"/>
    <mergeCell ref="C10:D10"/>
    <mergeCell ref="G10:H10"/>
    <mergeCell ref="C11:D11"/>
    <mergeCell ref="C17:D17"/>
    <mergeCell ref="C18:D18"/>
    <mergeCell ref="C12:D12"/>
    <mergeCell ref="C13:D13"/>
    <mergeCell ref="C14:D14"/>
    <mergeCell ref="C15:D15"/>
    <mergeCell ref="C16:D16"/>
  </mergeCells>
  <conditionalFormatting sqref="B21:I331 J21:J382 B332:H382">
    <cfRule type="expression" dxfId="0" priority="1" stopIfTrue="1">
      <formula>$B21&gt;$E$13</formula>
    </cfRule>
  </conditionalFormatting>
  <dataValidations count="4">
    <dataValidation type="whole" operator="lessThanOrEqual" allowBlank="1" showInputMessage="1" showErrorMessage="1" errorTitle="PLAZO MAXIMO" error="360 PERIODOS" sqref="E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E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E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E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E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E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E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E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E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E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E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E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E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E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E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E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00000000-0002-0000-0000-000000000000}">
      <formula1>360</formula1>
    </dataValidation>
    <dataValidation type="whole" operator="lessThanOrEqual" allowBlank="1" showInputMessage="1" showErrorMessage="1" errorTitle="PLAZO DE CARENCIA" error="LA CARENCIA NO PUEDE SER SUPERIOR AL PLAZO DEL PRESTAMO" sqref="E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E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E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E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E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E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E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E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E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E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E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E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E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E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E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E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xr:uid="{00000000-0002-0000-0000-000001000000}">
      <formula1>E13</formula1>
    </dataValidation>
    <dataValidation type="list" allowBlank="1" showInputMessage="1" showErrorMessage="1" sqref="E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E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E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E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E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E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E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E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E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E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E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E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E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E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E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E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00000000-0002-0000-0000-000002000000}">
      <formula1>$L$10:$L$13</formula1>
    </dataValidation>
    <dataValidation type="list" allowBlank="1" showInputMessage="1" showErrorMessage="1" sqref="I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I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I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I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I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I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I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I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I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I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I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I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I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I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I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I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I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I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I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I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I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I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I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I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I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I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I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I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I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I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I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I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xr:uid="{00000000-0002-0000-0000-000003000000}">
      <formula1>$M$10:$M$13</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Rojas</dc:creator>
  <cp:lastModifiedBy>Gloria Ayala Person</cp:lastModifiedBy>
  <dcterms:created xsi:type="dcterms:W3CDTF">2021-05-11T19:11:22Z</dcterms:created>
  <dcterms:modified xsi:type="dcterms:W3CDTF">2023-07-17T20:44:53Z</dcterms:modified>
</cp:coreProperties>
</file>